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ds21-bdc01\Konsolidacija\01 KONSOLIDACIJA\KONSOLIDACIJA 2024\10 MJESEČNE KONSOLIDACIJE\12 2024\70 BURZA\02.1 RADNO NEREVIDIRANO GFI\"/>
    </mc:Choice>
  </mc:AlternateContent>
  <xr:revisionPtr revIDLastSave="0" documentId="13_ncr:1_{42A5C4CB-08A3-4E0A-BF8E-C4A21744E91C}" xr6:coauthVersionLast="47" xr6:coauthVersionMax="47" xr10:uidLastSave="{00000000-0000-0000-0000-000000000000}"/>
  <workbookProtection workbookAlgorithmName="SHA-512" workbookHashValue="TKLRt32eunw+/ZIKa7Y8gIJq2QSag8b8SDMebPn9rU/kf9GOdAGSrKFaKGzHii1sA3TtrV9rwAKQPPNuL2Sqlw==" workbookSaltValue="sPVetORX0QsGM1GSH/716w==" workbookSpinCount="100000" lockStructure="1"/>
  <bookViews>
    <workbookView xWindow="-120" yWindow="-120" windowWidth="29040" windowHeight="15840" tabRatio="830" activeTab="5" xr2:uid="{00000000-000D-0000-FFFF-FFFF00000000}"/>
  </bookViews>
  <sheets>
    <sheet name="Opći podaci" sheetId="9" r:id="rId1"/>
    <sheet name="IFP" sheetId="7" r:id="rId2"/>
    <sheet name="ISD" sheetId="6" r:id="rId3"/>
    <sheet name="INT" sheetId="5" r:id="rId4"/>
    <sheet name="IPK" sheetId="2" r:id="rId5"/>
    <sheet name="Bilješke"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 localSheetId="3">#REF!</definedName>
    <definedName name="\p" localSheetId="4">#REF!</definedName>
    <definedName name="\p">#REF!</definedName>
    <definedName name="\z" localSheetId="3">#REF!</definedName>
    <definedName name="\z" localSheetId="4">#REF!</definedName>
    <definedName name="\z">#REF!</definedName>
    <definedName name="__FDS_HYPERLINK_TOGGLE_STATE__" hidden="1">"ON"</definedName>
    <definedName name="_Fill" localSheetId="1">#REF!</definedName>
    <definedName name="_Fill" localSheetId="3">#REF!</definedName>
    <definedName name="_Fill" localSheetId="4" hidden="1">#REF!</definedName>
    <definedName name="_Fill" localSheetId="2">#REF!</definedName>
    <definedName name="_Fill">#REF!</definedName>
    <definedName name="_xlnm._FilterDatabase" localSheetId="1" hidden="1">IFP!$A$2:$J$117</definedName>
    <definedName name="_Order1" hidden="1">255</definedName>
    <definedName name="_Order2" hidden="1">255</definedName>
    <definedName name="a_xn">'[1]Reserves calc'!$B$14</definedName>
    <definedName name="ä_xn" localSheetId="3">#REF!</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 localSheetId="3">#REF!</definedName>
    <definedName name="alpha">#REF!</definedName>
    <definedName name="alpha_2" localSheetId="3">#REF!</definedName>
    <definedName name="alpha_2">#REF!</definedName>
    <definedName name="alpha_2_2" localSheetId="3">#REF!</definedName>
    <definedName name="alpha_2_2">#REF!</definedName>
    <definedName name="alpha_2_3" localSheetId="3">#REF!</definedName>
    <definedName name="alpha_2_3">#REF!</definedName>
    <definedName name="alpha2" localSheetId="3">#REF!</definedName>
    <definedName name="alpha2">#REF!</definedName>
    <definedName name="alpha3" localSheetId="3">#REF!</definedName>
    <definedName name="alpha3">#REF!</definedName>
    <definedName name="Änderungsgrund">[3]Parameter!$O$3:$O$10</definedName>
    <definedName name="anscount" hidden="1">1</definedName>
    <definedName name="Axn">'[1]Reserves calc'!$B$13</definedName>
    <definedName name="az" localSheetId="3">#REF!</definedName>
    <definedName name="az">#REF!</definedName>
    <definedName name="beta">'[1]Reserves calc'!$B$9</definedName>
    <definedName name="beta_2" localSheetId="3">#REF!</definedName>
    <definedName name="beta_2">#REF!</definedName>
    <definedName name="Bewegungsarten" localSheetId="3">#REF!</definedName>
    <definedName name="Bewegungsarten">#REF!</definedName>
    <definedName name="CC_Basis" localSheetId="3">#REF!</definedName>
    <definedName name="CC_Basis">#REF!</definedName>
    <definedName name="Code" localSheetId="3" hidden="1">#REF!</definedName>
    <definedName name="Code" hidden="1">#REF!</definedName>
    <definedName name="Contract_Settings_Headers">[5]Settings!$C$14:$C$19</definedName>
    <definedName name="Contracts_settings">[5]Settings!$D$13:$I$57</definedName>
    <definedName name="d" localSheetId="3">#REF!</definedName>
    <definedName name="d">#REF!</definedName>
    <definedName name="data1" localSheetId="3" hidden="1">#REF!</definedName>
    <definedName name="data1" hidden="1">#REF!</definedName>
    <definedName name="data3" localSheetId="3" hidden="1">#REF!</definedName>
    <definedName name="data3" hidden="1">#REF!</definedName>
    <definedName name="datum">[6]Naslovni!$C$7</definedName>
    <definedName name="Day_Count_Convention" localSheetId="3">#REF!</definedName>
    <definedName name="Day_Count_Convention">#REF!</definedName>
    <definedName name="DCC_Yield_Curve" localSheetId="3">#REF!</definedName>
    <definedName name="DCC_Yield_Curve">#REF!</definedName>
    <definedName name="dijfiz">[7]Termék!$D$13</definedName>
    <definedName name="Discount" localSheetId="3" hidden="1">#REF!</definedName>
    <definedName name="Discount" hidden="1">#REF!</definedName>
    <definedName name="display_area_2" localSheetId="3" hidden="1">#REF!</definedName>
    <definedName name="display_area_2" hidden="1">#REF!</definedName>
    <definedName name="drustvo">[6]Naslovni!$C$5</definedName>
    <definedName name="dsr">[2]Naslovni!$B$9</definedName>
    <definedName name="E" localSheetId="3">#REF!</definedName>
    <definedName name="E">#REF!</definedName>
    <definedName name="eszkozaranyos_kts">[4]Termék!$E$39</definedName>
    <definedName name="Evaluation_Date" localSheetId="3">#REF!</definedName>
    <definedName name="Evaluation_Date">#REF!</definedName>
    <definedName name="Ex" localSheetId="3">#REF!</definedName>
    <definedName name="Ex">#REF!</definedName>
    <definedName name="Exx" localSheetId="3">#REF!</definedName>
    <definedName name="Exx">#REF!</definedName>
    <definedName name="FCode" localSheetId="3" hidden="1">#REF!</definedName>
    <definedName name="FCode" hidden="1">#REF!</definedName>
    <definedName name="gamma">'[1]Reserves calc'!$B$10</definedName>
    <definedName name="gamma_2" localSheetId="3">#REF!</definedName>
    <definedName name="gamma_2">#REF!</definedName>
    <definedName name="h" localSheetId="3">#REF!</definedName>
    <definedName name="h">#REF!</definedName>
    <definedName name="HiddenRows" localSheetId="3" hidden="1">#REF!</definedName>
    <definedName name="HiddenRows" hidden="1">#REF!</definedName>
    <definedName name="i" localSheetId="3">#REF!</definedName>
    <definedName name="i">#REF!</definedName>
    <definedName name="i_2" localSheetId="3">#REF!</definedName>
    <definedName name="i_2">#REF!</definedName>
    <definedName name="Int" localSheetId="3">#REF!</definedName>
    <definedName name="Int">#REF!</definedName>
    <definedName name="Int_EoP" localSheetId="3">#REF!</definedName>
    <definedName name="Int_EoP">#REF!</definedName>
    <definedName name="IntBonusRate" localSheetId="3">#REF!</definedName>
    <definedName name="IntBonusRate">#REF!</definedName>
    <definedName name="Kategorie" localSheetId="3">#REF!</definedName>
    <definedName name="Kategorie">#REF!</definedName>
    <definedName name="lambda" localSheetId="3">#REF!</definedName>
    <definedName name="lambda">#REF!</definedName>
    <definedName name="limcount" hidden="1">1</definedName>
    <definedName name="Lock_In_Date">[3]Input!$AX$4</definedName>
    <definedName name="mbs" localSheetId="3">[6]Naslovni!#REF!</definedName>
    <definedName name="mbs">[6]Naslovni!#REF!</definedName>
    <definedName name="Measurement_period">[5]Settings!$B$13:$H$57</definedName>
    <definedName name="Modelpoints" localSheetId="3">#REF!</definedName>
    <definedName name="Modelpoints">#REF!</definedName>
    <definedName name="n" localSheetId="3">#REF!</definedName>
    <definedName name="n">#REF!</definedName>
    <definedName name="OIB" localSheetId="3">[6]Naslovni!#REF!</definedName>
    <definedName name="OIB">[6]Naslovni!#REF!</definedName>
    <definedName name="Old_Evaluation_date" localSheetId="3">#REF!</definedName>
    <definedName name="Old_Evaluation_date">#REF!</definedName>
    <definedName name="OrderTable" localSheetId="3" hidden="1">#REF!</definedName>
    <definedName name="OrderTable" hidden="1">#REF!</definedName>
    <definedName name="Other_A_xn" localSheetId="3">#REF!</definedName>
    <definedName name="Other_A_xn">#REF!</definedName>
    <definedName name="Other_beta" localSheetId="3">#REF!</definedName>
    <definedName name="Other_beta">#REF!</definedName>
    <definedName name="Other_gamma" localSheetId="3">#REF!</definedName>
    <definedName name="Other_gamma">#REF!</definedName>
    <definedName name="Other_i" localSheetId="3">#REF!</definedName>
    <definedName name="Other_i">#REF!</definedName>
    <definedName name="P_xn" localSheetId="3">#REF!</definedName>
    <definedName name="P_xn">#REF!</definedName>
    <definedName name="Pa_xn" localSheetId="3">#REF!</definedName>
    <definedName name="Pa_xn">#REF!</definedName>
    <definedName name="Posting_Date" localSheetId="3">#REF!</definedName>
    <definedName name="Posting_Date">#REF!</definedName>
    <definedName name="_xlnm.Print_Area" localSheetId="1">IFP!$A$1:$J$123</definedName>
    <definedName name="_xlnm.Print_Area" localSheetId="4">IPK!$A$1:$L$51</definedName>
    <definedName name="_xlnm.Print_Titles" localSheetId="1">IFP!$4:$5</definedName>
    <definedName name="_xlnm.Print_Titles" localSheetId="3">INT!$4:$4</definedName>
    <definedName name="_xlnm.Print_Titles" localSheetId="4">IPK!$5:$6</definedName>
    <definedName name="ProdForm" localSheetId="3" hidden="1">#REF!</definedName>
    <definedName name="ProdForm" hidden="1">#REF!</definedName>
    <definedName name="Product" localSheetId="3" hidden="1">#REF!</definedName>
    <definedName name="Product" hidden="1">#REF!</definedName>
    <definedName name="Products">[8]LimitMonitoring!$BQ$2:$BQ$4</definedName>
    <definedName name="PZ" localSheetId="3">#REF!</definedName>
    <definedName name="PZ">#REF!</definedName>
    <definedName name="razdoblje">[6]Naslovni!$F$7</definedName>
    <definedName name="RCArea" localSheetId="3" hidden="1">#REF!</definedName>
    <definedName name="RCArea" hidden="1">#REF!</definedName>
    <definedName name="RDR" localSheetId="3">#REF!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 localSheetId="3">#REF!</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 localSheetId="3">#REF!</definedName>
    <definedName name="Sex">#REF!</definedName>
    <definedName name="Shift" localSheetId="3">#REF!</definedName>
    <definedName name="Shift">#REF!</definedName>
    <definedName name="SI" localSheetId="3">#REF!</definedName>
    <definedName name="SI">#REF!</definedName>
    <definedName name="SM">[5]Settings!$B$13:$B$57</definedName>
    <definedName name="SpecialPrice" localSheetId="3" hidden="1">#REF!</definedName>
    <definedName name="SpecialPrice" hidden="1">#REF!</definedName>
    <definedName name="SumBonusRate" localSheetId="3">#REF!</definedName>
    <definedName name="SumBonusRate">#REF!</definedName>
    <definedName name="tbl_ProdInfo" localSheetId="3" hidden="1">#REF!</definedName>
    <definedName name="tbl_ProdInfo" hidden="1">#REF!</definedName>
    <definedName name="term" localSheetId="3">#REF!</definedName>
    <definedName name="term">#REF!</definedName>
    <definedName name="TH_szorzó">[7]Termék!$D$44</definedName>
    <definedName name="theta" localSheetId="3">#REF!</definedName>
    <definedName name="theta">#REF!</definedName>
    <definedName name="Time_Unit" localSheetId="3">#REF!</definedName>
    <definedName name="Time_Unit">#REF!</definedName>
    <definedName name="TIR" localSheetId="3">#REF!</definedName>
    <definedName name="TIR">#REF!</definedName>
    <definedName name="TIR_m" localSheetId="3">#REF!</definedName>
    <definedName name="TIR_m">#REF!</definedName>
    <definedName name="ttttttt">[2]Naslovni!$E$7</definedName>
    <definedName name="v" localSheetId="3">#REF!</definedName>
    <definedName name="v">#REF!</definedName>
    <definedName name="vrsta_nekretnine">[10]Sheet1!$B$3:$B$13</definedName>
    <definedName name="VV_szorzó">[11]Termék!$E$46</definedName>
    <definedName name="WaitingPer" localSheetId="3">#REF!</definedName>
    <definedName name="WaitingPer">#REF!</definedName>
    <definedName name="x" localSheetId="3">#REF!</definedName>
    <definedName name="x">#REF!</definedName>
    <definedName name="YC_Basis" localSheetId="3">#REF!</definedName>
    <definedName name="YC_Basis">#REF!</definedName>
    <definedName name="YC_no2" localSheetId="3">#REF!</definedName>
    <definedName name="YC_no2">#REF!</definedName>
    <definedName name="YC_no3" localSheetId="3">#REF!</definedName>
    <definedName name="YC_no3">#REF!</definedName>
    <definedName name="yc_term" localSheetId="3">#REF!</definedName>
    <definedName name="yc_term">#REF!</definedName>
    <definedName name="YC_Term2" localSheetId="3">#REF!</definedName>
    <definedName name="YC_Term2">#REF!</definedName>
    <definedName name="YC_term3" localSheetId="3">#REF!</definedName>
    <definedName name="YC_term3">#REF!</definedName>
    <definedName name="YC_Year" localSheetId="3">#REF!</definedName>
    <definedName name="YC_Year">#REF!</definedName>
    <definedName name="Z_0974F0C8_B436_4D12_A7A7_9BCEAD9FD250_.wvu.PrintArea" localSheetId="4" hidden="1">IPK!$A$2:$L$50</definedName>
    <definedName name="Z_9D058C01_9196_4145_97FA_A878EDD78346_.wvu.PrintArea" localSheetId="1">IFP!$A$1:$J$65</definedName>
    <definedName name="Z_9D058C01_9196_4145_97FA_A878EDD78346_.wvu.PrintArea" localSheetId="2">ISD!$A$1:$J$6</definedName>
    <definedName name="Z_9D058C01_9196_4145_97FA_A878EDD78346_.wvu.PrintTitles" localSheetId="1">IFP!$1:$5</definedName>
    <definedName name="Z_9D058C01_9196_4145_97FA_A878EDD78346_.wvu.PrintTitles" localSheetId="2">ISD!$1:$6</definedName>
    <definedName name="Z_9D058C01_9196_4145_97FA_A878EDD78346_.wvu.Rows" localSheetId="1">IFP!$2:$2</definedName>
    <definedName name="Zahlungsstromtyp">[3]Parameter!$L$3:$L$15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7" l="1"/>
  <c r="I85" i="7"/>
  <c r="C32" i="2"/>
  <c r="D32" i="2"/>
  <c r="E32" i="2"/>
  <c r="F32" i="2"/>
  <c r="G32" i="2"/>
  <c r="H32" i="2"/>
  <c r="I32" i="2"/>
  <c r="F50" i="5"/>
  <c r="E50" i="5"/>
  <c r="F42" i="5"/>
  <c r="E42" i="5"/>
  <c r="F22" i="5"/>
  <c r="E22" i="5"/>
  <c r="F8" i="5"/>
  <c r="F6" i="5" s="1"/>
  <c r="E8" i="5"/>
  <c r="E6" i="5" s="1"/>
  <c r="E5" i="5" l="1"/>
  <c r="E62" i="5" s="1"/>
  <c r="E64" i="5" s="1"/>
  <c r="E66" i="5" s="1"/>
  <c r="F5" i="5"/>
  <c r="F62" i="5" s="1"/>
  <c r="F64" i="5" s="1"/>
  <c r="F66" i="5" s="1"/>
  <c r="K20" i="2"/>
  <c r="E41" i="6"/>
  <c r="E33" i="6"/>
  <c r="E19" i="6"/>
  <c r="E22" i="6" s="1"/>
  <c r="E11" i="6"/>
  <c r="E7" i="6"/>
  <c r="E54" i="7"/>
  <c r="E45" i="7"/>
  <c r="E41" i="7"/>
  <c r="E37" i="7"/>
  <c r="E36" i="7" s="1"/>
  <c r="E30" i="7"/>
  <c r="E6" i="7"/>
  <c r="E9" i="7"/>
  <c r="E50" i="6"/>
  <c r="E24" i="6"/>
  <c r="E23" i="6" l="1"/>
  <c r="E49" i="6" s="1"/>
  <c r="J51" i="6"/>
  <c r="G51" i="6"/>
  <c r="J51" i="7"/>
  <c r="J52" i="7"/>
  <c r="J55" i="7"/>
  <c r="J56" i="7"/>
  <c r="G51" i="7"/>
  <c r="G52" i="7"/>
  <c r="G55" i="7"/>
  <c r="J7" i="7" l="1"/>
  <c r="J8" i="7"/>
  <c r="J10" i="7"/>
  <c r="J11" i="7"/>
  <c r="J12" i="7"/>
  <c r="J14" i="7"/>
  <c r="J16" i="7"/>
  <c r="J17" i="7"/>
  <c r="J18" i="7"/>
  <c r="J21" i="7"/>
  <c r="J22" i="7"/>
  <c r="J23" i="7"/>
  <c r="J24" i="7"/>
  <c r="J26" i="7"/>
  <c r="J27" i="7"/>
  <c r="J28" i="7"/>
  <c r="J29" i="7"/>
  <c r="J31" i="7"/>
  <c r="J32" i="7"/>
  <c r="J33" i="7"/>
  <c r="J34" i="7"/>
  <c r="J35" i="7"/>
  <c r="J38" i="7"/>
  <c r="J39" i="7"/>
  <c r="J40" i="7"/>
  <c r="J42" i="7"/>
  <c r="J43" i="7"/>
  <c r="J44" i="7"/>
  <c r="J46" i="7"/>
  <c r="J47" i="7"/>
  <c r="J48" i="7"/>
  <c r="J49" i="7"/>
  <c r="J57" i="7"/>
  <c r="J58" i="7"/>
  <c r="J59" i="7"/>
  <c r="J61" i="7"/>
  <c r="J64" i="7"/>
  <c r="J65" i="7"/>
  <c r="J66" i="7"/>
  <c r="J68" i="7"/>
  <c r="J69" i="7"/>
  <c r="J70" i="7"/>
  <c r="J71" i="7"/>
  <c r="J73" i="7"/>
  <c r="J74" i="7"/>
  <c r="J75" i="7"/>
  <c r="J77" i="7"/>
  <c r="J78" i="7"/>
  <c r="J80" i="7"/>
  <c r="J81" i="7"/>
  <c r="J82" i="7"/>
  <c r="J83" i="7"/>
  <c r="J86" i="7"/>
  <c r="J87" i="7"/>
  <c r="J88" i="7"/>
  <c r="J90" i="7"/>
  <c r="J91" i="7"/>
  <c r="J92" i="7"/>
  <c r="J94" i="7"/>
  <c r="J95" i="7"/>
  <c r="J96" i="7"/>
  <c r="J97" i="7"/>
  <c r="J98" i="7"/>
  <c r="J100" i="7"/>
  <c r="J101" i="7"/>
  <c r="J103" i="7"/>
  <c r="J104" i="7"/>
  <c r="J106" i="7"/>
  <c r="J107" i="7"/>
  <c r="J108" i="7"/>
  <c r="J109" i="7"/>
  <c r="J110" i="7"/>
  <c r="J112" i="7"/>
  <c r="J113" i="7"/>
  <c r="J114" i="7"/>
  <c r="J116" i="7"/>
  <c r="G7" i="7"/>
  <c r="G8" i="7"/>
  <c r="G10" i="7"/>
  <c r="G11" i="7"/>
  <c r="G12" i="7"/>
  <c r="G14" i="7"/>
  <c r="G16" i="7"/>
  <c r="G17" i="7"/>
  <c r="G18" i="7"/>
  <c r="G21" i="7"/>
  <c r="G22" i="7"/>
  <c r="G23" i="7"/>
  <c r="G24" i="7"/>
  <c r="G26" i="7"/>
  <c r="G27" i="7"/>
  <c r="G28" i="7"/>
  <c r="G29" i="7"/>
  <c r="G31" i="7"/>
  <c r="G32" i="7"/>
  <c r="G33" i="7"/>
  <c r="G34" i="7"/>
  <c r="G35" i="7"/>
  <c r="G38" i="7"/>
  <c r="G39" i="7"/>
  <c r="G40" i="7"/>
  <c r="G42" i="7"/>
  <c r="G43" i="7"/>
  <c r="G44" i="7"/>
  <c r="G46" i="7"/>
  <c r="G47" i="7"/>
  <c r="G48" i="7"/>
  <c r="G49" i="7"/>
  <c r="G56" i="7"/>
  <c r="G57" i="7"/>
  <c r="G58" i="7"/>
  <c r="G59" i="7"/>
  <c r="G61" i="7"/>
  <c r="G64" i="7"/>
  <c r="G65" i="7"/>
  <c r="G66" i="7"/>
  <c r="G68" i="7"/>
  <c r="G69" i="7"/>
  <c r="G70" i="7"/>
  <c r="G71" i="7"/>
  <c r="G73" i="7"/>
  <c r="G74" i="7"/>
  <c r="G75" i="7"/>
  <c r="G77" i="7"/>
  <c r="G78" i="7"/>
  <c r="G80" i="7"/>
  <c r="G81" i="7"/>
  <c r="G82" i="7"/>
  <c r="G83" i="7"/>
  <c r="G86" i="7"/>
  <c r="G87" i="7"/>
  <c r="G88" i="7"/>
  <c r="G90" i="7"/>
  <c r="G91" i="7"/>
  <c r="G92" i="7"/>
  <c r="G94" i="7"/>
  <c r="G95" i="7"/>
  <c r="G96" i="7"/>
  <c r="G97" i="7"/>
  <c r="G98" i="7"/>
  <c r="G100" i="7"/>
  <c r="G101" i="7"/>
  <c r="G103" i="7"/>
  <c r="G104" i="7"/>
  <c r="G106" i="7"/>
  <c r="G107" i="7"/>
  <c r="G108" i="7"/>
  <c r="G109" i="7"/>
  <c r="G110" i="7"/>
  <c r="G112" i="7"/>
  <c r="G113" i="7"/>
  <c r="G114" i="7"/>
  <c r="G116" i="7"/>
  <c r="E111" i="7"/>
  <c r="E105" i="7"/>
  <c r="E102" i="7"/>
  <c r="E99" i="7"/>
  <c r="E93" i="7"/>
  <c r="E89" i="7"/>
  <c r="E85" i="7"/>
  <c r="E79" i="7"/>
  <c r="E76" i="7"/>
  <c r="E72" i="7"/>
  <c r="E67" i="7"/>
  <c r="E53" i="7"/>
  <c r="E50" i="7"/>
  <c r="F45" i="7"/>
  <c r="H45" i="7"/>
  <c r="I45" i="7"/>
  <c r="F41" i="7"/>
  <c r="G41" i="7" s="1"/>
  <c r="H41" i="7"/>
  <c r="I41" i="7"/>
  <c r="F37" i="7"/>
  <c r="H37" i="7"/>
  <c r="I37" i="7"/>
  <c r="E25" i="7"/>
  <c r="E20" i="7"/>
  <c r="E19" i="7" s="1"/>
  <c r="E15" i="7"/>
  <c r="E62" i="6"/>
  <c r="E57" i="6"/>
  <c r="E53" i="6"/>
  <c r="J69" i="6"/>
  <c r="J71" i="6"/>
  <c r="J72" i="6"/>
  <c r="G69" i="6"/>
  <c r="G71" i="6"/>
  <c r="G72" i="6"/>
  <c r="J54" i="6"/>
  <c r="J55" i="6"/>
  <c r="E13" i="7" l="1"/>
  <c r="E60" i="7" s="1"/>
  <c r="J45" i="7"/>
  <c r="E56" i="6"/>
  <c r="E70" i="6" s="1"/>
  <c r="G37" i="7"/>
  <c r="J37" i="7"/>
  <c r="J41" i="7"/>
  <c r="G45" i="7"/>
  <c r="E84" i="7"/>
  <c r="J36" i="2" l="1"/>
  <c r="L36" i="2" s="1"/>
  <c r="J37" i="2"/>
  <c r="L37" i="2" s="1"/>
  <c r="J38" i="2"/>
  <c r="L38" i="2" s="1"/>
  <c r="J40" i="2"/>
  <c r="L40" i="2" s="1"/>
  <c r="J41" i="2"/>
  <c r="L41" i="2" s="1"/>
  <c r="J42" i="2"/>
  <c r="L42" i="2" s="1"/>
  <c r="J43" i="2"/>
  <c r="L43" i="2" s="1"/>
  <c r="J14" i="2"/>
  <c r="L14" i="2" s="1"/>
  <c r="J15" i="2"/>
  <c r="L15" i="2" s="1"/>
  <c r="J16" i="2"/>
  <c r="L16" i="2" s="1"/>
  <c r="J17" i="2"/>
  <c r="L17" i="2" s="1"/>
  <c r="J18" i="2"/>
  <c r="L18" i="2" s="1"/>
  <c r="J19" i="2"/>
  <c r="L19" i="2" s="1"/>
  <c r="G8" i="6" l="1"/>
  <c r="J8" i="6"/>
  <c r="J9" i="6"/>
  <c r="J10" i="6"/>
  <c r="J12" i="6"/>
  <c r="J13" i="6"/>
  <c r="J14" i="6"/>
  <c r="J15" i="6"/>
  <c r="J16" i="6"/>
  <c r="J17" i="6"/>
  <c r="J18" i="6"/>
  <c r="J20" i="6"/>
  <c r="J21" i="6"/>
  <c r="J25" i="6"/>
  <c r="J26" i="6"/>
  <c r="J27" i="6"/>
  <c r="J28" i="6"/>
  <c r="J29" i="6"/>
  <c r="J30" i="6"/>
  <c r="J31" i="6"/>
  <c r="J32" i="6"/>
  <c r="J34" i="6"/>
  <c r="J35" i="6"/>
  <c r="J36" i="6"/>
  <c r="J37" i="6"/>
  <c r="J38" i="6"/>
  <c r="J39" i="6"/>
  <c r="J40" i="6"/>
  <c r="J42" i="6"/>
  <c r="J43" i="6"/>
  <c r="J44" i="6"/>
  <c r="J45" i="6"/>
  <c r="J46" i="6"/>
  <c r="J47" i="6"/>
  <c r="J48" i="6"/>
  <c r="J52" i="6"/>
  <c r="J58" i="6"/>
  <c r="J59" i="6"/>
  <c r="J60" i="6"/>
  <c r="J61" i="6"/>
  <c r="J63" i="6"/>
  <c r="J64" i="6"/>
  <c r="J65" i="6"/>
  <c r="J66" i="6"/>
  <c r="J67" i="6"/>
  <c r="J68" i="6"/>
  <c r="J73" i="6"/>
  <c r="G9" i="6"/>
  <c r="G10" i="6"/>
  <c r="G12" i="6"/>
  <c r="G13" i="6"/>
  <c r="G14" i="6"/>
  <c r="G15" i="6"/>
  <c r="G16" i="6"/>
  <c r="G17" i="6"/>
  <c r="G18" i="6"/>
  <c r="G20" i="6"/>
  <c r="G21" i="6"/>
  <c r="G25" i="6"/>
  <c r="G26" i="6"/>
  <c r="G27" i="6"/>
  <c r="G28" i="6"/>
  <c r="G29" i="6"/>
  <c r="G30" i="6"/>
  <c r="G31" i="6"/>
  <c r="G32" i="6"/>
  <c r="G34" i="6"/>
  <c r="G35" i="6"/>
  <c r="G36" i="6"/>
  <c r="G37" i="6"/>
  <c r="G38" i="6"/>
  <c r="G39" i="6"/>
  <c r="G40" i="6"/>
  <c r="G42" i="6"/>
  <c r="G43" i="6"/>
  <c r="G44" i="6"/>
  <c r="G45" i="6"/>
  <c r="G46" i="6"/>
  <c r="G47" i="6"/>
  <c r="G48" i="6"/>
  <c r="G52" i="6"/>
  <c r="G54" i="6"/>
  <c r="G55" i="6"/>
  <c r="G58" i="6"/>
  <c r="G59" i="6"/>
  <c r="G60" i="6"/>
  <c r="G61" i="6"/>
  <c r="G63" i="6"/>
  <c r="G64" i="6"/>
  <c r="G65" i="6"/>
  <c r="G66" i="6"/>
  <c r="G67" i="6"/>
  <c r="G68" i="6"/>
  <c r="G73" i="6"/>
  <c r="F62" i="6"/>
  <c r="H62" i="6"/>
  <c r="I62" i="6"/>
  <c r="F57" i="6"/>
  <c r="G57" i="6" s="1"/>
  <c r="H57" i="6"/>
  <c r="I57" i="6"/>
  <c r="F50" i="6"/>
  <c r="H50" i="6"/>
  <c r="I50" i="6"/>
  <c r="F7" i="6"/>
  <c r="H7" i="6"/>
  <c r="I7" i="6"/>
  <c r="F11" i="6"/>
  <c r="G11" i="6" s="1"/>
  <c r="H11" i="6"/>
  <c r="I11" i="6"/>
  <c r="F19" i="6"/>
  <c r="G19" i="6" s="1"/>
  <c r="H19" i="6"/>
  <c r="I19" i="6"/>
  <c r="F24" i="6"/>
  <c r="H24" i="6"/>
  <c r="I24" i="6"/>
  <c r="F33" i="6"/>
  <c r="G33" i="6" s="1"/>
  <c r="H33" i="6"/>
  <c r="I33" i="6"/>
  <c r="F41" i="6"/>
  <c r="H41" i="6"/>
  <c r="I41" i="6"/>
  <c r="F111" i="7"/>
  <c r="G111" i="7" s="1"/>
  <c r="F50" i="7"/>
  <c r="G50" i="7" s="1"/>
  <c r="H50" i="7"/>
  <c r="I50" i="7"/>
  <c r="F36" i="7"/>
  <c r="G36" i="7" s="1"/>
  <c r="H36" i="7"/>
  <c r="I36" i="7"/>
  <c r="F30" i="7"/>
  <c r="G30" i="7" s="1"/>
  <c r="H30" i="7"/>
  <c r="I30" i="7"/>
  <c r="F25" i="7"/>
  <c r="G25" i="7" s="1"/>
  <c r="H25" i="7"/>
  <c r="I25" i="7"/>
  <c r="F9" i="7"/>
  <c r="G9" i="7" s="1"/>
  <c r="H9" i="7"/>
  <c r="I9" i="7"/>
  <c r="F6" i="7"/>
  <c r="G6" i="7" s="1"/>
  <c r="H6" i="7"/>
  <c r="I6" i="7"/>
  <c r="H111" i="7"/>
  <c r="I111" i="7"/>
  <c r="F105" i="7"/>
  <c r="G105" i="7" s="1"/>
  <c r="H105" i="7"/>
  <c r="I105" i="7"/>
  <c r="F102" i="7"/>
  <c r="G102" i="7" s="1"/>
  <c r="H102" i="7"/>
  <c r="I102" i="7"/>
  <c r="F99" i="7"/>
  <c r="G99" i="7" s="1"/>
  <c r="H99" i="7"/>
  <c r="I99" i="7"/>
  <c r="F93" i="7"/>
  <c r="G93" i="7" s="1"/>
  <c r="H93" i="7"/>
  <c r="I93" i="7"/>
  <c r="F89" i="7"/>
  <c r="H89" i="7"/>
  <c r="I89" i="7"/>
  <c r="F85" i="7"/>
  <c r="G85" i="7" s="1"/>
  <c r="F79" i="7"/>
  <c r="G79" i="7" s="1"/>
  <c r="H79" i="7"/>
  <c r="I79" i="7"/>
  <c r="F76" i="7"/>
  <c r="G76" i="7" s="1"/>
  <c r="H76" i="7"/>
  <c r="I76" i="7"/>
  <c r="F72" i="7"/>
  <c r="G72" i="7" s="1"/>
  <c r="H72" i="7"/>
  <c r="I72" i="7"/>
  <c r="F67" i="7"/>
  <c r="G67" i="7" s="1"/>
  <c r="H67" i="7"/>
  <c r="I67" i="7"/>
  <c r="F63" i="7"/>
  <c r="H63" i="7"/>
  <c r="I63" i="7"/>
  <c r="E63" i="7"/>
  <c r="F54" i="7"/>
  <c r="H54" i="7"/>
  <c r="I54" i="7"/>
  <c r="I53" i="7" s="1"/>
  <c r="F20" i="7"/>
  <c r="G20" i="7" s="1"/>
  <c r="H20" i="7"/>
  <c r="I20" i="7"/>
  <c r="F15" i="7"/>
  <c r="G15" i="7" s="1"/>
  <c r="H15" i="7"/>
  <c r="I15" i="7"/>
  <c r="J11" i="6" l="1"/>
  <c r="F22" i="6"/>
  <c r="G22" i="6" s="1"/>
  <c r="I23" i="6"/>
  <c r="F23" i="6"/>
  <c r="G23" i="6" s="1"/>
  <c r="H56" i="6"/>
  <c r="H19" i="7"/>
  <c r="H13" i="7" s="1"/>
  <c r="J36" i="7"/>
  <c r="F56" i="6"/>
  <c r="G56" i="6" s="1"/>
  <c r="I19" i="7"/>
  <c r="J19" i="7" s="1"/>
  <c r="J85" i="7"/>
  <c r="I56" i="6"/>
  <c r="J7" i="6"/>
  <c r="H22" i="6"/>
  <c r="J24" i="6"/>
  <c r="G24" i="6"/>
  <c r="H23" i="6"/>
  <c r="J33" i="6"/>
  <c r="G41" i="6"/>
  <c r="J41" i="6"/>
  <c r="G50" i="6"/>
  <c r="J50" i="6"/>
  <c r="J57" i="6"/>
  <c r="J62" i="6"/>
  <c r="G62" i="6"/>
  <c r="J6" i="7"/>
  <c r="J9" i="7"/>
  <c r="J15" i="7"/>
  <c r="J20" i="7"/>
  <c r="J25" i="7"/>
  <c r="J30" i="7"/>
  <c r="J50" i="7"/>
  <c r="J54" i="7"/>
  <c r="H53" i="7"/>
  <c r="J53" i="7" s="1"/>
  <c r="F53" i="7"/>
  <c r="G53" i="7" s="1"/>
  <c r="G54" i="7"/>
  <c r="J63" i="7"/>
  <c r="G63" i="7"/>
  <c r="J67" i="7"/>
  <c r="J72" i="7"/>
  <c r="J76" i="7"/>
  <c r="J79" i="7"/>
  <c r="I84" i="7"/>
  <c r="F84" i="7"/>
  <c r="G84" i="7" s="1"/>
  <c r="G89" i="7"/>
  <c r="J89" i="7"/>
  <c r="J93" i="7"/>
  <c r="J99" i="7"/>
  <c r="J102" i="7"/>
  <c r="J105" i="7"/>
  <c r="J111" i="7"/>
  <c r="H84" i="7"/>
  <c r="F62" i="7"/>
  <c r="G7" i="6"/>
  <c r="J19" i="6"/>
  <c r="I22" i="6"/>
  <c r="F19" i="7"/>
  <c r="H62" i="7"/>
  <c r="E62" i="7"/>
  <c r="I62" i="7"/>
  <c r="J56" i="6" l="1"/>
  <c r="F49" i="6"/>
  <c r="G49" i="6" s="1"/>
  <c r="I13" i="7"/>
  <c r="I60" i="7" s="1"/>
  <c r="F115" i="7"/>
  <c r="H49" i="6"/>
  <c r="J22" i="6"/>
  <c r="I115" i="7"/>
  <c r="J84" i="7"/>
  <c r="I49" i="6"/>
  <c r="I53" i="6" s="1"/>
  <c r="I70" i="6" s="1"/>
  <c r="J23" i="6"/>
  <c r="F13" i="7"/>
  <c r="G13" i="7" s="1"/>
  <c r="G19" i="7"/>
  <c r="G62" i="7"/>
  <c r="E115" i="7"/>
  <c r="J62" i="7"/>
  <c r="H115" i="7"/>
  <c r="H60" i="7"/>
  <c r="K39" i="2"/>
  <c r="I39" i="2"/>
  <c r="H39" i="2"/>
  <c r="G39" i="2"/>
  <c r="F39" i="2"/>
  <c r="E39" i="2"/>
  <c r="D39" i="2"/>
  <c r="C39" i="2"/>
  <c r="J35" i="2"/>
  <c r="L35" i="2" s="1"/>
  <c r="J34" i="2"/>
  <c r="L34" i="2" s="1"/>
  <c r="J33" i="2"/>
  <c r="L33" i="2" s="1"/>
  <c r="K32" i="2"/>
  <c r="K30" i="2" s="1"/>
  <c r="I30" i="2"/>
  <c r="G30" i="2"/>
  <c r="F30" i="2"/>
  <c r="E30" i="2"/>
  <c r="D30" i="2"/>
  <c r="C30" i="2"/>
  <c r="J31" i="2"/>
  <c r="L31" i="2" s="1"/>
  <c r="J28" i="2"/>
  <c r="L28" i="2" s="1"/>
  <c r="J27" i="2"/>
  <c r="L27" i="2" s="1"/>
  <c r="J24" i="2"/>
  <c r="L24" i="2" s="1"/>
  <c r="J23" i="2"/>
  <c r="L23" i="2" s="1"/>
  <c r="J22" i="2"/>
  <c r="L22" i="2" s="1"/>
  <c r="J21" i="2"/>
  <c r="L21" i="2" s="1"/>
  <c r="I20" i="2"/>
  <c r="H20" i="2"/>
  <c r="G20" i="2"/>
  <c r="F20" i="2"/>
  <c r="E20" i="2"/>
  <c r="D20" i="2"/>
  <c r="C20" i="2"/>
  <c r="K13" i="2"/>
  <c r="K11" i="2" s="1"/>
  <c r="I13" i="2"/>
  <c r="I11" i="2" s="1"/>
  <c r="H13" i="2"/>
  <c r="H11" i="2" s="1"/>
  <c r="G13" i="2"/>
  <c r="G11" i="2" s="1"/>
  <c r="F13" i="2"/>
  <c r="F11" i="2" s="1"/>
  <c r="E13" i="2"/>
  <c r="E11" i="2" s="1"/>
  <c r="D13" i="2"/>
  <c r="C13" i="2"/>
  <c r="J12" i="2"/>
  <c r="L12" i="2" s="1"/>
  <c r="K10" i="2"/>
  <c r="I10" i="2"/>
  <c r="H10" i="2"/>
  <c r="G10" i="2"/>
  <c r="F10" i="2"/>
  <c r="E10" i="2"/>
  <c r="D10" i="2"/>
  <c r="C10" i="2"/>
  <c r="J9" i="2"/>
  <c r="L9" i="2" s="1"/>
  <c r="J8" i="2"/>
  <c r="L8" i="2" s="1"/>
  <c r="J7" i="2"/>
  <c r="L7" i="2" s="1"/>
  <c r="J13" i="7" l="1"/>
  <c r="F53" i="6"/>
  <c r="F70" i="6" s="1"/>
  <c r="G70" i="6" s="1"/>
  <c r="F25" i="2"/>
  <c r="F26" i="2" s="1"/>
  <c r="F29" i="2" s="1"/>
  <c r="F44" i="2" s="1"/>
  <c r="J49" i="6"/>
  <c r="H53" i="6"/>
  <c r="H70" i="6" s="1"/>
  <c r="J70" i="6" s="1"/>
  <c r="J60" i="7"/>
  <c r="G115" i="7"/>
  <c r="F60" i="7"/>
  <c r="G60" i="7" s="1"/>
  <c r="J115" i="7"/>
  <c r="J10" i="2"/>
  <c r="L10" i="2" s="1"/>
  <c r="E25" i="2"/>
  <c r="E26" i="2" s="1"/>
  <c r="E29" i="2" s="1"/>
  <c r="E44" i="2" s="1"/>
  <c r="J13" i="2"/>
  <c r="L13" i="2" s="1"/>
  <c r="C11" i="2"/>
  <c r="C25" i="2" s="1"/>
  <c r="C26" i="2" s="1"/>
  <c r="I25" i="2"/>
  <c r="I26" i="2" s="1"/>
  <c r="I29" i="2" s="1"/>
  <c r="I44" i="2" s="1"/>
  <c r="J20" i="2"/>
  <c r="L20" i="2" s="1"/>
  <c r="G25" i="2"/>
  <c r="G26" i="2" s="1"/>
  <c r="G29" i="2" s="1"/>
  <c r="G44" i="2" s="1"/>
  <c r="K25" i="2"/>
  <c r="K26" i="2" s="1"/>
  <c r="K29" i="2" s="1"/>
  <c r="H25" i="2"/>
  <c r="H26" i="2" s="1"/>
  <c r="H29" i="2" s="1"/>
  <c r="J32" i="2"/>
  <c r="L32" i="2" s="1"/>
  <c r="H30" i="2"/>
  <c r="J30" i="2" s="1"/>
  <c r="L30" i="2" s="1"/>
  <c r="J39" i="2"/>
  <c r="L39" i="2" s="1"/>
  <c r="D11" i="2"/>
  <c r="G53" i="6" l="1"/>
  <c r="H44" i="2"/>
  <c r="J53" i="6"/>
  <c r="J11" i="2"/>
  <c r="L11" i="2" s="1"/>
  <c r="C29" i="2"/>
  <c r="D25" i="2"/>
  <c r="D26" i="2" l="1"/>
  <c r="J25" i="2"/>
  <c r="L25" i="2" s="1"/>
  <c r="C44" i="2"/>
  <c r="K44" i="2"/>
  <c r="D29" i="2" l="1"/>
  <c r="D44" i="2" s="1"/>
  <c r="J44" i="2" s="1"/>
  <c r="L44" i="2" s="1"/>
  <c r="J26" i="2"/>
  <c r="L26" i="2" s="1"/>
  <c r="J29" i="2" l="1"/>
  <c r="L29" i="2" s="1"/>
</calcChain>
</file>

<file path=xl/sharedStrings.xml><?xml version="1.0" encoding="utf-8"?>
<sst xmlns="http://schemas.openxmlformats.org/spreadsheetml/2006/main" count="1316" uniqueCount="734">
  <si>
    <t>Napomena: Pozicije koje umanjuju novčani tok upisuju se s negativnim predznakom</t>
  </si>
  <si>
    <t>Novac i novčani ekvivalenti na kraju razdoblja</t>
  </si>
  <si>
    <t>057</t>
  </si>
  <si>
    <t>Novac i novčani ekvivalenti na početku razdoblja</t>
  </si>
  <si>
    <t>056</t>
  </si>
  <si>
    <t xml:space="preserve">NETO POVEĆANJE/SMANJENJE NOVCA I NOVČANIH EKVIVALENATA </t>
  </si>
  <si>
    <t>V</t>
  </si>
  <si>
    <t>055</t>
  </si>
  <si>
    <t>UČINCI PROMJENE TEČAJEVA STRANIH VALUTA NA NOVAC I NOVČANE EKVIVALENTE</t>
  </si>
  <si>
    <t>IV</t>
  </si>
  <si>
    <t>054</t>
  </si>
  <si>
    <t xml:space="preserve">ČISTI NOVČANI TOK </t>
  </si>
  <si>
    <t>053</t>
  </si>
  <si>
    <t>052</t>
  </si>
  <si>
    <t>Novčani izdaci za otkup vlastitih dionica</t>
  </si>
  <si>
    <t>051</t>
  </si>
  <si>
    <t>Novčani izdaci za otplatu primljenih kratkoročnih i dugoročnih zajmova</t>
  </si>
  <si>
    <t>050</t>
  </si>
  <si>
    <t>Novčani primici od primljenih kratkoročnih i dugoročnih zajmova</t>
  </si>
  <si>
    <t>049</t>
  </si>
  <si>
    <t>Novčani primici uslijed povećanja temeljnog kapitala</t>
  </si>
  <si>
    <t>048</t>
  </si>
  <si>
    <t>NOVČANI TOK OD FINANCIJSKIH AKTIVNOSTI</t>
  </si>
  <si>
    <t>III</t>
  </si>
  <si>
    <t>047</t>
  </si>
  <si>
    <t>046</t>
  </si>
  <si>
    <t>045</t>
  </si>
  <si>
    <t>044</t>
  </si>
  <si>
    <t>043</t>
  </si>
  <si>
    <t>042</t>
  </si>
  <si>
    <t>041</t>
  </si>
  <si>
    <t>040</t>
  </si>
  <si>
    <t>039</t>
  </si>
  <si>
    <t>038</t>
  </si>
  <si>
    <t>037</t>
  </si>
  <si>
    <t>Izdaci za nabavu nematerijalne imovine</t>
  </si>
  <si>
    <t>036</t>
  </si>
  <si>
    <t>Primici od prodaje nematerijalne imovine</t>
  </si>
  <si>
    <t>035</t>
  </si>
  <si>
    <t>Izdaci za nabavu materijalne imovine</t>
  </si>
  <si>
    <t>034</t>
  </si>
  <si>
    <t xml:space="preserve">Primici od prodaje materijalne imovine </t>
  </si>
  <si>
    <t>033</t>
  </si>
  <si>
    <t>NOVČANI TOK IZ ULAGAČKIH AKTIVNOSTI</t>
  </si>
  <si>
    <t>II</t>
  </si>
  <si>
    <t>032</t>
  </si>
  <si>
    <t>Plaćeni porez na dobit</t>
  </si>
  <si>
    <t>031</t>
  </si>
  <si>
    <t>Povećanje/smanjenje odgođenog plaćanja troškova i prihoda budućeg razdoblja</t>
  </si>
  <si>
    <t>030</t>
  </si>
  <si>
    <t>Povećanje/smanjenje ostalih obveza</t>
  </si>
  <si>
    <t>2.16</t>
  </si>
  <si>
    <t>029</t>
  </si>
  <si>
    <t>Povećanje/smanjenje financijskih obveza</t>
  </si>
  <si>
    <t>2.15</t>
  </si>
  <si>
    <t>028</t>
  </si>
  <si>
    <t>2.14</t>
  </si>
  <si>
    <t>027</t>
  </si>
  <si>
    <t>Povećanje/smanjenje poreznih obveza</t>
  </si>
  <si>
    <t>2.13</t>
  </si>
  <si>
    <t>026</t>
  </si>
  <si>
    <t>2.12</t>
  </si>
  <si>
    <t>025</t>
  </si>
  <si>
    <t>2.11</t>
  </si>
  <si>
    <t>024</t>
  </si>
  <si>
    <t>2.10</t>
  </si>
  <si>
    <t>023</t>
  </si>
  <si>
    <t>Povećanje/smanjenje ostale imovine</t>
  </si>
  <si>
    <t>2.9</t>
  </si>
  <si>
    <t>022</t>
  </si>
  <si>
    <t>Povećanje/smanjenje potraživanja</t>
  </si>
  <si>
    <t>2.8</t>
  </si>
  <si>
    <t>021</t>
  </si>
  <si>
    <t>Povećanje/smanjenje porezne imovine</t>
  </si>
  <si>
    <t>2.7</t>
  </si>
  <si>
    <t>020</t>
  </si>
  <si>
    <t>2.6</t>
  </si>
  <si>
    <t>019</t>
  </si>
  <si>
    <t>2.5</t>
  </si>
  <si>
    <t>018</t>
  </si>
  <si>
    <t>2.4</t>
  </si>
  <si>
    <t>017</t>
  </si>
  <si>
    <t>2.3</t>
  </si>
  <si>
    <t>016</t>
  </si>
  <si>
    <t>Povećanje/smanjenje financijske imovine po fer vrijednosti kroz račun dobiti i gubitka</t>
  </si>
  <si>
    <t>2.2</t>
  </si>
  <si>
    <t>015</t>
  </si>
  <si>
    <t>2.1</t>
  </si>
  <si>
    <t>014</t>
  </si>
  <si>
    <t>Povećanje/smanjenje poslovne imovine i obveza</t>
  </si>
  <si>
    <t>013</t>
  </si>
  <si>
    <t>Ostala usklađenja</t>
  </si>
  <si>
    <t>1.2.8</t>
  </si>
  <si>
    <t>012</t>
  </si>
  <si>
    <t>Dobici/gubici od prodaje materijalne imovine (uključujući zemljišta i građevinske objekte)</t>
  </si>
  <si>
    <t>1.2.7</t>
  </si>
  <si>
    <t>011</t>
  </si>
  <si>
    <t>Udjeli u dobiti pridruženih društava</t>
  </si>
  <si>
    <t>1.2.6</t>
  </si>
  <si>
    <t>010</t>
  </si>
  <si>
    <t>Prihodi od kamata</t>
  </si>
  <si>
    <t>1.2.5</t>
  </si>
  <si>
    <t>009</t>
  </si>
  <si>
    <t>Troškovi kamata</t>
  </si>
  <si>
    <t>1.2.4</t>
  </si>
  <si>
    <t>008</t>
  </si>
  <si>
    <t>Umanjenje vrijednosti i dobici/gubici od svođenja na fer vrijednost</t>
  </si>
  <si>
    <t>1.2.3</t>
  </si>
  <si>
    <t>007</t>
  </si>
  <si>
    <t>Amortizacija nematerijalne imovine</t>
  </si>
  <si>
    <t>1.2.2</t>
  </si>
  <si>
    <t>006</t>
  </si>
  <si>
    <t>Amortizacija nekretnina i opreme</t>
  </si>
  <si>
    <t>1.2.1</t>
  </si>
  <si>
    <t>005</t>
  </si>
  <si>
    <t xml:space="preserve">Usklađenja: </t>
  </si>
  <si>
    <t>1.2</t>
  </si>
  <si>
    <t>004</t>
  </si>
  <si>
    <t>1.1</t>
  </si>
  <si>
    <t>003</t>
  </si>
  <si>
    <t>Novčani tok prije promjene poslovne imovine i obveza</t>
  </si>
  <si>
    <t>003+004</t>
  </si>
  <si>
    <t>002</t>
  </si>
  <si>
    <t>I</t>
  </si>
  <si>
    <t>001</t>
  </si>
  <si>
    <t>Isto razdoblje prethodne godine</t>
  </si>
  <si>
    <t>Tekuće poslovno razdoblje</t>
  </si>
  <si>
    <t>Oznaka pozicije</t>
  </si>
  <si>
    <t>Elementi zbroja</t>
  </si>
  <si>
    <t>Broj pozicije</t>
  </si>
  <si>
    <t xml:space="preserve">IZVJEŠTAJ O NOVČANIM TOKOVIMA (INDIREKTNA METODA) </t>
  </si>
  <si>
    <t>Napomena: * Popunjavaju društva koja sastavljaju konsolidirane financijske izvještaje</t>
  </si>
  <si>
    <t>Stanje na zadnji dan izvještajnog razdoblja u tekućoj godini</t>
  </si>
  <si>
    <t>X.</t>
  </si>
  <si>
    <t>Ostale transakcije s vlasnicima</t>
  </si>
  <si>
    <t>4.</t>
  </si>
  <si>
    <t>Isplata udjela u dobiti/dividenda</t>
  </si>
  <si>
    <t>3.</t>
  </si>
  <si>
    <t>Ostale uplate vlasnika</t>
  </si>
  <si>
    <t>2.</t>
  </si>
  <si>
    <t>Povećanje/smanjenje upisanog kapitala</t>
  </si>
  <si>
    <t>1.</t>
  </si>
  <si>
    <t>Transakcije s vlasnicima (tekuće razdoblje)</t>
  </si>
  <si>
    <t>IX.</t>
  </si>
  <si>
    <t>Ostale nevlasničke promjene kapitala</t>
  </si>
  <si>
    <t>2.4.</t>
  </si>
  <si>
    <t>2.3.</t>
  </si>
  <si>
    <t>2.2.</t>
  </si>
  <si>
    <t>Nerealizirani dobici ili gubici od materijalne imovine (zemljišta i građevinski objekti)</t>
  </si>
  <si>
    <t>2.1.</t>
  </si>
  <si>
    <t>Ostala sveobuhvatna dobit ili gubitak tekuće godine</t>
  </si>
  <si>
    <t>Dobit ili gubitak razdoblja</t>
  </si>
  <si>
    <t>Sveobuhvatna dobit ili gubitak tekuće godine</t>
  </si>
  <si>
    <t>VIII.</t>
  </si>
  <si>
    <t>Stanje 1. siječnja tekuće godine (prepravljeno)</t>
  </si>
  <si>
    <t>VII.</t>
  </si>
  <si>
    <t>Ispravak pogreški prethodnih razdoblja</t>
  </si>
  <si>
    <t xml:space="preserve">Promjena računovodstvenih politika </t>
  </si>
  <si>
    <t>Stanje na 01. siječnja tekuće godine</t>
  </si>
  <si>
    <t>VI.</t>
  </si>
  <si>
    <t>Stanje na zadnji dan izvještajnog razdoblja u prethodnoj godini</t>
  </si>
  <si>
    <t>V.</t>
  </si>
  <si>
    <t>Ostale raspodjele vlasnicima</t>
  </si>
  <si>
    <t>Transakcije s vlasnicima (prethodno razdoblje)</t>
  </si>
  <si>
    <t>IV.</t>
  </si>
  <si>
    <t>Ostala sveobuhvatna dobit ili gubitak prethodne godine</t>
  </si>
  <si>
    <t>Sveobuhvatna dobit ili gubitak prethodne godine</t>
  </si>
  <si>
    <t>III.</t>
  </si>
  <si>
    <t>Stanje na 01. siječnja prethodne godine (prepravljeno)</t>
  </si>
  <si>
    <t>II.</t>
  </si>
  <si>
    <t>Stanje na 01. siječnja prethodne godine</t>
  </si>
  <si>
    <t>I.</t>
  </si>
  <si>
    <t>Ukupno kapital i rezerve</t>
  </si>
  <si>
    <t>Dobit/gubitak tekuće godine</t>
  </si>
  <si>
    <t>Zadržana dobit ili preneseni gubitak</t>
  </si>
  <si>
    <t>Revalorizacijske rezerve</t>
  </si>
  <si>
    <t>Premije na emitirane dionice</t>
  </si>
  <si>
    <t>Uplaćeni kapital (redovne i povlaštene dionice)</t>
  </si>
  <si>
    <t>Raspodjeljivo nekontrolirajućim interesima*</t>
  </si>
  <si>
    <t>Raspodjeljivo vlasnicima matice</t>
  </si>
  <si>
    <t>Opis pozicije</t>
  </si>
  <si>
    <t xml:space="preserve">IZVJEŠTAJ O PROMJENAMA KAPITALA </t>
  </si>
  <si>
    <t>Financijska rezerva iz ugovora o osiguranju</t>
  </si>
  <si>
    <t>Neto financijski rashodi/prihodi od ugovora o osiguranju</t>
  </si>
  <si>
    <t>Neto financijski rashodi/prihodi od ugovora o (pasivnom) reosiguranju</t>
  </si>
  <si>
    <t>Dobit/gubitak obračunskog razdoblja</t>
  </si>
  <si>
    <t xml:space="preserve">Gubitak od umanjenja vrijednosti nematerijalne imovine </t>
  </si>
  <si>
    <t>Ostali financijski troškovi</t>
  </si>
  <si>
    <t>Novčani primici od izdavanja povlaštenih dionica koje se mogu otkupiti</t>
  </si>
  <si>
    <t>Novčani primici od prodaje vlastitih dionica</t>
  </si>
  <si>
    <t>Novčani primici od realizacije dioničkih opcija</t>
  </si>
  <si>
    <t>Novčani izdacii koji se odnose na povlaštene dionice koje se mogu otkupiti</t>
  </si>
  <si>
    <t>Novčani izdaci za plaćene kamate</t>
  </si>
  <si>
    <t>Novčani izdaci za plaćene dividende</t>
  </si>
  <si>
    <t>Trošak poreza na dobit</t>
  </si>
  <si>
    <t>Povećanje/smanjenje financijske imovine po fer vrijednosti kroz ostalu sveobuhvatnu dobit</t>
  </si>
  <si>
    <t>Povećanje/smanjenje financijske imovine koja se vrednuje po amortiziranom trošku</t>
  </si>
  <si>
    <t>Povećanje/smanjenje ulaganja u nekretnine</t>
  </si>
  <si>
    <t>Povećanje/smanjenje ostalih pričuva</t>
  </si>
  <si>
    <t>Povećanje/ smanjenje obveza iz ugovora o ulaganju</t>
  </si>
  <si>
    <t>Primici od kamata</t>
  </si>
  <si>
    <t>Primici od dividendi</t>
  </si>
  <si>
    <t>Dobitak od prodaje podružnice</t>
  </si>
  <si>
    <t>Transakcije plaćanja temeljene na dionicama koja se podmiruju glavničkim instrumentima</t>
  </si>
  <si>
    <t xml:space="preserve">Povećanje/smanjenje imovine/obveza iz ugovora o osiguranju </t>
  </si>
  <si>
    <t xml:space="preserve">Povećanje/smanjenje imovine/obveza iz ugovora o reosiguranju </t>
  </si>
  <si>
    <t xml:space="preserve">Povećanje/smanjenje nekretnina za vlastitu upotrebu </t>
  </si>
  <si>
    <t>Primici od prodaje  podružnice, pridruženih drušatva i zajedničkih pothvata</t>
  </si>
  <si>
    <t>Izdaci za nabavu podružnice, pridruženih drušatva i zajedničkih pothvata</t>
  </si>
  <si>
    <t>Primici/izdaci temeljem ostalih investicijskih aktivnosti</t>
  </si>
  <si>
    <t>Novčani izdaci za obveze iz najma</t>
  </si>
  <si>
    <t xml:space="preserve">NOVČANI TOK IZ POSLOVNIH AKTIVNOSTI </t>
  </si>
  <si>
    <t>058</t>
  </si>
  <si>
    <t>059</t>
  </si>
  <si>
    <t>060</t>
  </si>
  <si>
    <t>061</t>
  </si>
  <si>
    <t>062</t>
  </si>
  <si>
    <t>063</t>
  </si>
  <si>
    <t>064</t>
  </si>
  <si>
    <t>065</t>
  </si>
  <si>
    <t>066</t>
  </si>
  <si>
    <t>067</t>
  </si>
  <si>
    <t>068</t>
  </si>
  <si>
    <t>069</t>
  </si>
  <si>
    <t>070</t>
  </si>
  <si>
    <t>002+018+035 + 036 + 037</t>
  </si>
  <si>
    <t>005+006+…..+017</t>
  </si>
  <si>
    <t>1.2.9</t>
  </si>
  <si>
    <t>1.2.10</t>
  </si>
  <si>
    <t>1.2.11</t>
  </si>
  <si>
    <t>1.2.12</t>
  </si>
  <si>
    <t>1.2.13</t>
  </si>
  <si>
    <t>019+020+…+034</t>
  </si>
  <si>
    <t>VI</t>
  </si>
  <si>
    <t>Rezerve kapitala (zakonske, statutarne, ostale)</t>
  </si>
  <si>
    <t>Nerealizirani dobici ili gubici od financijske imovine po fer vrijednosti kroz ostalu sveobuhvatnu dobit</t>
  </si>
  <si>
    <t>Realizirani dobici ili gubici od financijske imovine po fer vrijednosti kroz ostalu sveobuhvatnu dobit</t>
  </si>
  <si>
    <t>2.5.</t>
  </si>
  <si>
    <t>2.6.</t>
  </si>
  <si>
    <t>IZVJEŠTAJ O SVEOBUHVATNOJ DOBITI</t>
  </si>
  <si>
    <t>Elementi 
zbroja</t>
  </si>
  <si>
    <t>Prethodno obračunsko razdoblje</t>
  </si>
  <si>
    <t>Tekuće obračunsko razdoblje</t>
  </si>
  <si>
    <t>Život</t>
  </si>
  <si>
    <t>Neživot</t>
  </si>
  <si>
    <t>Ukupno</t>
  </si>
  <si>
    <t>002 + 003 + 004</t>
  </si>
  <si>
    <t>Prihodi od ugovora o osiguranju</t>
  </si>
  <si>
    <t>1</t>
  </si>
  <si>
    <t>Opći model mjerenja</t>
  </si>
  <si>
    <t>2</t>
  </si>
  <si>
    <t>Model mjerenja putem varijabilne naknade</t>
  </si>
  <si>
    <t>3</t>
  </si>
  <si>
    <t>Model raspodjele premije</t>
  </si>
  <si>
    <t>Rashodi od ugovora o osiguranju</t>
  </si>
  <si>
    <t>Ostali rashodi vezani uz prodaju osiguranja</t>
  </si>
  <si>
    <t>4</t>
  </si>
  <si>
    <t>5</t>
  </si>
  <si>
    <t>6</t>
  </si>
  <si>
    <t>7</t>
  </si>
  <si>
    <t>Gubici i otpuštanje gubitaka po osnovi neprofitabilnih ugovora</t>
  </si>
  <si>
    <t>8</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</si>
  <si>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</si>
  <si>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</si>
  <si>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</si>
  <si>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</si>
  <si>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</si>
  <si>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</si>
  <si>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</si>
  <si>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</si>
  <si>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019 + 020 + 021 + 022</t>
  </si>
  <si>
    <t>1.1.</t>
  </si>
  <si>
    <t>1.2.</t>
  </si>
  <si>
    <t>Realizirani dobitci/gubitci (neto) od nekretnina koje se ne koriste za vlastitu upotrebu</t>
  </si>
  <si>
    <t>1.3.</t>
  </si>
  <si>
    <t>Nerealizirani dobitci/gubitci (neto) od nekretnina koje se ne koriste za vlastitu upotrebu</t>
  </si>
  <si>
    <t>1.4.</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</si>
  <si>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</si>
  <si>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</si>
  <si>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</si>
  <si>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</si>
  <si>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</si>
  <si>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</si>
  <si>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</si>
  <si>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6.1.</t>
  </si>
  <si>
    <t>Realizirani dobitci/gubitci (neto) od financijske imovine koja se vodi po fer vrijednosti kroz RDG</t>
  </si>
  <si>
    <t>6.2.</t>
  </si>
  <si>
    <t>Realizirani dobitci/gubitci (neto) od financijske imovine koja se vodi po fer vrijednosti kroz OSD</t>
  </si>
  <si>
    <t>6.3.</t>
  </si>
  <si>
    <t>Ostali realizirani dobici/gubici (neto)</t>
  </si>
  <si>
    <t>Neto umanjenje/otpuštanje umanjenja vrijednosti ulaganja</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</si>
  <si>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</si>
  <si>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</si>
  <si>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</si>
  <si>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</si>
  <si>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</si>
  <si>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</si>
  <si>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</si>
  <si>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</si>
  <si>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</si>
  <si>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</si>
  <si>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VII</t>
  </si>
  <si>
    <t>Ostali prihodi</t>
  </si>
  <si>
    <t>VIII</t>
  </si>
  <si>
    <t>Ostali poslovni rashodi</t>
  </si>
  <si>
    <t>IX</t>
  </si>
  <si>
    <t>Ostali financijski rashodi</t>
  </si>
  <si>
    <t>X</t>
  </si>
  <si>
    <t>Udio u dobiti društava koja se konsolidiraju metodom udjela, neto od poreza</t>
  </si>
  <si>
    <t>XI</t>
  </si>
  <si>
    <t>Dobit ili gubitak obračunskog razdoblja prije poreza (+/-)</t>
  </si>
  <si>
    <t>045 + 046</t>
  </si>
  <si>
    <t>XII</t>
  </si>
  <si>
    <t>Porez na dobit ili gubitak</t>
  </si>
  <si>
    <t>Tekući porezni trošak</t>
  </si>
  <si>
    <t>Odgođeni porezni trošak/prihod</t>
  </si>
  <si>
    <t>XIII</t>
  </si>
  <si>
    <t>Dobit ili gubitak obračunskog razdoblja poslije poreza (+/-)</t>
  </si>
  <si>
    <t>Pripisano imateljima kapitala matice</t>
  </si>
  <si>
    <t>Pripisano nekontrolirajućem interesu</t>
  </si>
  <si>
    <t>051 + 056</t>
  </si>
  <si>
    <t>XIV</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</si>
  <si>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</si>
  <si>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</si>
  <si>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</si>
  <si>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</si>
  <si>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</si>
  <si>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Ostalo</t>
  </si>
  <si>
    <t>Porez</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</si>
  <si>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</si>
  <si>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</si>
  <si>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</si>
  <si>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</si>
  <si>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prihodi/rashod od ugovora o (pasivnom) reosiguranju</t>
  </si>
  <si>
    <t>2.7.</t>
  </si>
  <si>
    <t>XV</t>
  </si>
  <si>
    <t xml:space="preserve">Ukupna sveobuhvatna dobit </t>
  </si>
  <si>
    <t>XVI</t>
  </si>
  <si>
    <t>Reklasifikacijske usklade</t>
  </si>
  <si>
    <t>Napomena: Pozicije 042, 065 i 066 popunjavaju društva koja sastavljaju konsolidirane financijske izvještaje</t>
  </si>
  <si>
    <t xml:space="preserve">IZVJEŠTAJ O FINANCIJSKOM POLOŽAJU </t>
  </si>
  <si>
    <t xml:space="preserve">Prethodna godina </t>
  </si>
  <si>
    <t>Tekuća godina</t>
  </si>
  <si>
    <t xml:space="preserve">Neživot </t>
  </si>
  <si>
    <t>002+003</t>
  </si>
  <si>
    <t>NEMATERIJALNA  IMOVINA</t>
  </si>
  <si>
    <t>Goodwill</t>
  </si>
  <si>
    <t>Ostala nematerijalna imovina</t>
  </si>
  <si>
    <t>005+006+007</t>
  </si>
  <si>
    <t>MATERIJALNA  IMOVINA</t>
  </si>
  <si>
    <t xml:space="preserve">Zemljišta i građevinski objekti koji  služe društvu za provođenje djelatnosti </t>
  </si>
  <si>
    <t>Oprema</t>
  </si>
  <si>
    <t>Ostala materijalna imovina i zalihe</t>
  </si>
  <si>
    <t>009+010+014</t>
  </si>
  <si>
    <t xml:space="preserve">ULAGANJA </t>
  </si>
  <si>
    <t>A</t>
  </si>
  <si>
    <t xml:space="preserve">Ulaganja u zemljišta i građevinske objekte koji ne služe društvu za provođenje djelatnosti </t>
  </si>
  <si>
    <t>011+012+013</t>
  </si>
  <si>
    <t>B</t>
  </si>
  <si>
    <t>Ulaganja u ovisna društva, pridružena društva i zajedničke pothvate</t>
  </si>
  <si>
    <t>Dionice i udjeli u ovisnim društvima</t>
  </si>
  <si>
    <t>Dionice i udjeli u pridruženim društvima</t>
  </si>
  <si>
    <t>Dionice i udjeli u zajedničkim pothvatima</t>
  </si>
  <si>
    <t>015+020+025</t>
  </si>
  <si>
    <t>C</t>
  </si>
  <si>
    <t>Financijska imovina</t>
  </si>
  <si>
    <t>016 + 017 + 018 + 019</t>
  </si>
  <si>
    <t>Financijska imovina koja se vrednuje po amortiziranom trošku</t>
  </si>
  <si>
    <t>Dužnički financijski instrumenti</t>
  </si>
  <si>
    <t>Depoziti kod kreditnih institucija</t>
  </si>
  <si>
    <t>Zajmovi</t>
  </si>
  <si>
    <t>021 + 022 + 023 + 024</t>
  </si>
  <si>
    <t>Financijska imovina po fer vrijednosti kroz ostalu sveobuhvatnu dobit</t>
  </si>
  <si>
    <t>Vlasnički financijski instrumenti</t>
  </si>
  <si>
    <t>Udjeli u investicijskim fondovima</t>
  </si>
  <si>
    <t>Financijska imovina po fer vrijednosti kroz račun dobiti i gubitka</t>
  </si>
  <si>
    <t>3.1</t>
  </si>
  <si>
    <t>3.2</t>
  </si>
  <si>
    <t>3.3.</t>
  </si>
  <si>
    <t>3.4.</t>
  </si>
  <si>
    <t>Izvedeni financijski instrumenti</t>
  </si>
  <si>
    <t>3.5</t>
  </si>
  <si>
    <t>032 + 036 +040</t>
  </si>
  <si>
    <t>IMOVINA IZ UGOVORA O OSIGURANJU</t>
  </si>
  <si>
    <t>034+035+036</t>
  </si>
  <si>
    <t xml:space="preserve">- Imovina za novčane tokove od pribave osiguranja </t>
  </si>
  <si>
    <t>037+038+039</t>
  </si>
  <si>
    <t>041 +042 +043</t>
  </si>
  <si>
    <t>3.1.</t>
  </si>
  <si>
    <t>3.2.</t>
  </si>
  <si>
    <t>IMOVINA IZ UGOVORA O REOSIGURANJU</t>
  </si>
  <si>
    <t>046 +047</t>
  </si>
  <si>
    <t>ODGOĐENA I TEKUĆA POREZNA IMOVINA</t>
  </si>
  <si>
    <t>Odgođena porezna imovina</t>
  </si>
  <si>
    <t>Tekuća porezna imovina</t>
  </si>
  <si>
    <t>OSTALA  IMOVINA</t>
  </si>
  <si>
    <t>050 +051 +052</t>
  </si>
  <si>
    <t>Novac u banci i blagajni</t>
  </si>
  <si>
    <t>Sredstva na poslovnom računu</t>
  </si>
  <si>
    <t>Sredstva na računu imovine za pokriće obveza iz ugovora za životna osiguranja</t>
  </si>
  <si>
    <t>1.3</t>
  </si>
  <si>
    <t>Novčana sredstva u blagajni</t>
  </si>
  <si>
    <t>Dugotrajna imovina namjenjena za prodaju i prestanak poslovanja</t>
  </si>
  <si>
    <t xml:space="preserve">UKUPNA  AKTIVA </t>
  </si>
  <si>
    <t>IZVANBILANČNI  ZAPISI</t>
  </si>
  <si>
    <t xml:space="preserve">KAPITAL  I  REZERVE  </t>
  </si>
  <si>
    <t>059 +060</t>
  </si>
  <si>
    <t>Upisani kapital</t>
  </si>
  <si>
    <t>Uplaćeni kapital - redovne dionice</t>
  </si>
  <si>
    <t>Uplaćeni kapital - povlaštene dionice</t>
  </si>
  <si>
    <t>Premije na emitirane dionice (rezerve kapitala)</t>
  </si>
  <si>
    <t>063 +064 +065</t>
  </si>
  <si>
    <t>Zemljišta i građevinskih objekata</t>
  </si>
  <si>
    <t>Financijske imovine</t>
  </si>
  <si>
    <t>3.3</t>
  </si>
  <si>
    <t>Ostale revalorizacijske rezerve</t>
  </si>
  <si>
    <t xml:space="preserve">Rezerve </t>
  </si>
  <si>
    <t>5.1.</t>
  </si>
  <si>
    <t xml:space="preserve">Zakonske rezerve </t>
  </si>
  <si>
    <t>5.2.</t>
  </si>
  <si>
    <t xml:space="preserve">Statutarna rezerva </t>
  </si>
  <si>
    <t>5.3.</t>
  </si>
  <si>
    <t xml:space="preserve">Ostale rezerve </t>
  </si>
  <si>
    <t>071</t>
  </si>
  <si>
    <t>072</t>
  </si>
  <si>
    <t>Zadržana dobit</t>
  </si>
  <si>
    <t>073</t>
  </si>
  <si>
    <t>Preneseni gubitak  (-)</t>
  </si>
  <si>
    <t>074</t>
  </si>
  <si>
    <t>Dobit ili gubitak tekućeg obračunskog razdoblja</t>
  </si>
  <si>
    <t>075</t>
  </si>
  <si>
    <t>7.1.</t>
  </si>
  <si>
    <t>Dobit tekućeg obračunskog razdoblja</t>
  </si>
  <si>
    <t>076</t>
  </si>
  <si>
    <t>7.2.</t>
  </si>
  <si>
    <t>Gubitak tekućeg obračunskog razdoblja  ( - )</t>
  </si>
  <si>
    <t>077</t>
  </si>
  <si>
    <t>OBVEZE  DRUGOG  REDA (PODREĐENE  OBVEZE)</t>
  </si>
  <si>
    <t>078</t>
  </si>
  <si>
    <t>MANJINSKI INTERES</t>
  </si>
  <si>
    <t>079</t>
  </si>
  <si>
    <t>OBVEZE IZ UGOVORA O OSIGURANJU</t>
  </si>
  <si>
    <t>080</t>
  </si>
  <si>
    <t>081+082+083</t>
  </si>
  <si>
    <t>081</t>
  </si>
  <si>
    <t>082</t>
  </si>
  <si>
    <t>083</t>
  </si>
  <si>
    <t>084</t>
  </si>
  <si>
    <t>085+086+087</t>
  </si>
  <si>
    <t>085</t>
  </si>
  <si>
    <t>086</t>
  </si>
  <si>
    <t>087</t>
  </si>
  <si>
    <t>088</t>
  </si>
  <si>
    <t>089 +090 +091</t>
  </si>
  <si>
    <t>089</t>
  </si>
  <si>
    <t>090</t>
  </si>
  <si>
    <t>091</t>
  </si>
  <si>
    <t>092</t>
  </si>
  <si>
    <t>OBVEZE IZ UGOVORA O REOSIGURANJU</t>
  </si>
  <si>
    <t>093</t>
  </si>
  <si>
    <t>OBVEZA ZA UGOVORE O ULAGANJU</t>
  </si>
  <si>
    <t>094</t>
  </si>
  <si>
    <t>OSTALE PRIČUVE</t>
  </si>
  <si>
    <t>095</t>
  </si>
  <si>
    <t>Pričuve za mirovine i slične obveze</t>
  </si>
  <si>
    <t>096</t>
  </si>
  <si>
    <t>Ostale pričuve</t>
  </si>
  <si>
    <t>097</t>
  </si>
  <si>
    <t>XVII</t>
  </si>
  <si>
    <t>ODGOĐENA I TEKUĆA POREZNA OBVEZA</t>
  </si>
  <si>
    <t>098</t>
  </si>
  <si>
    <t>Odgođena porezna obveza</t>
  </si>
  <si>
    <t>099</t>
  </si>
  <si>
    <t>Tekuća porezna obveza</t>
  </si>
  <si>
    <t>100</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</si>
  <si>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</si>
  <si>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</si>
  <si>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</si>
  <si>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</si>
  <si>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</si>
  <si>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</si>
  <si>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</si>
  <si>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</si>
  <si>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</si>
  <si>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</si>
  <si>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</si>
  <si>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</si>
  <si>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</si>
  <si>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XIX</t>
  </si>
  <si>
    <t>OSTALE  OBVEZE</t>
  </si>
  <si>
    <t>107</t>
  </si>
  <si>
    <t>Obveze za otuđenje i prekinuto poslovanje</t>
  </si>
  <si>
    <t>108</t>
  </si>
  <si>
    <t>Odgođeno plaćanje troškova i prihod budućeg razdoblja</t>
  </si>
  <si>
    <t>109</t>
  </si>
  <si>
    <t>Ostale obveze</t>
  </si>
  <si>
    <t>110</t>
  </si>
  <si>
    <t>XX</t>
  </si>
  <si>
    <t>UKUPNA  PASIVA</t>
  </si>
  <si>
    <t>111</t>
  </si>
  <si>
    <t>XXI</t>
  </si>
  <si>
    <t>Napomena: poziciju 078 popunjavaju društva koja sastavljaju konsolidirane financijske izvještaje</t>
  </si>
  <si>
    <t>Nastale štete</t>
  </si>
  <si>
    <t>Amortizacija troškova pribave osiguranja</t>
  </si>
  <si>
    <t xml:space="preserve">Provizije </t>
  </si>
  <si>
    <t>006+007+….+012</t>
  </si>
  <si>
    <t>057 + 058 + ...+ 063</t>
  </si>
  <si>
    <t>047+ 050</t>
  </si>
  <si>
    <t>043+ 044</t>
  </si>
  <si>
    <t>001+005+013+016+017+035+039+040+041+042</t>
  </si>
  <si>
    <t>026 + 027+…. +030</t>
  </si>
  <si>
    <t>001+004+008+031+044+045+048</t>
  </si>
  <si>
    <t>058+061+062+066+067+071+074</t>
  </si>
  <si>
    <t>068+069+070</t>
  </si>
  <si>
    <t>072+073</t>
  </si>
  <si>
    <t>075+076</t>
  </si>
  <si>
    <t>080+084+088</t>
  </si>
  <si>
    <t>095+096</t>
  </si>
  <si>
    <t>098+099</t>
  </si>
  <si>
    <t>101+102+…+105</t>
  </si>
  <si>
    <t>107+108+109</t>
  </si>
  <si>
    <t>057+077+078+079+092+093+094+097+100+106</t>
  </si>
  <si>
    <t xml:space="preserve">Ostali rashodi od pružanja usluga osiguranja </t>
  </si>
  <si>
    <t>039+040+…+045</t>
  </si>
  <si>
    <t>047+048+...+057</t>
  </si>
  <si>
    <t>001+038+046</t>
  </si>
  <si>
    <t>058+059</t>
  </si>
  <si>
    <t>060+061</t>
  </si>
  <si>
    <t>Neto rezultat ulaganja</t>
  </si>
  <si>
    <t>Neto rezultat ulaganja u zemljišta i građevinske objekte</t>
  </si>
  <si>
    <t>Dobici/gubici (neto) od najmova</t>
  </si>
  <si>
    <t>- Imovina za preostalo pokriće</t>
  </si>
  <si>
    <t>- Imovina iz nastalih šteta</t>
  </si>
  <si>
    <t>- Obveza za preostalo pokriće</t>
  </si>
  <si>
    <t>- Imovina za novčane tokove od pribave osiguranja</t>
  </si>
  <si>
    <t>- Obveza za nastale štete</t>
  </si>
  <si>
    <t>u eurima</t>
  </si>
  <si>
    <t>Prilog 1.</t>
  </si>
  <si>
    <t>OPĆI PODACI ZA IZDAVATELJE</t>
  </si>
  <si>
    <t>Razdoblje izvještavanja:</t>
  </si>
  <si>
    <t>do</t>
  </si>
  <si>
    <t>Godina:</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</si>
  <si>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</si>
  <si>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</si>
  <si>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</si>
  <si>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</si>
  <si>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</si>
  <si>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</si>
  <si>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</si>
  <si>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</si>
  <si>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</si>
  <si>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</si>
  <si>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</si>
  <si>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</si>
  <si>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</si>
  <si>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</si>
  <si>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</si>
  <si>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</si>
  <si>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</si>
  <si>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</si>
  <si>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</si>
  <si>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</si>
  <si>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</si>
  <si>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</si>
  <si>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</si>
  <si>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</si>
  <si>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</si>
  <si>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</si>
  <si>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</si>
  <si>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</si>
  <si>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</si>
  <si>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</si>
  <si>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</si>
  <si>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</si>
  <si>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</si>
  <si>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</si>
  <si>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</si>
  <si>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 xml:space="preserve">Godišnji financijski izvještaji </t>
  </si>
  <si>
    <t>Godišnje 
razdoblje:</t>
  </si>
  <si>
    <t>HR</t>
  </si>
  <si>
    <t>74780000M0GHQ1VXJU20</t>
  </si>
  <si>
    <t>03276147</t>
  </si>
  <si>
    <t>080051022</t>
  </si>
  <si>
    <t>26187994862</t>
  </si>
  <si>
    <t>199</t>
  </si>
  <si>
    <t>CROATIA osiguranje d.d.</t>
  </si>
  <si>
    <t>10 000</t>
  </si>
  <si>
    <t>Vatroslava Jagića 33</t>
  </si>
  <si>
    <t>info@crosig.hr</t>
  </si>
  <si>
    <t>www.crosig.hr</t>
  </si>
  <si>
    <t>Jelena Matijević</t>
  </si>
  <si>
    <t>072 00 1884</t>
  </si>
  <si>
    <t>izdavatelji@crosig.hr</t>
  </si>
  <si>
    <t>CROATIA PREMIUM d.o.o.</t>
  </si>
  <si>
    <t>ZAGREB</t>
  </si>
  <si>
    <t>01885880</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</si>
  <si>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</si>
  <si>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</si>
  <si>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</si>
  <si>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</si>
  <si>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</si>
  <si>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</si>
  <si>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</si>
  <si>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</si>
  <si>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</si>
  <si>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</si>
  <si>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</si>
  <si>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</si>
  <si>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</si>
  <si>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</si>
  <si>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</si>
  <si>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</si>
  <si>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</si>
  <si>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</si>
  <si>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</si>
  <si>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</si>
  <si>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</si>
  <si>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</si>
  <si>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</si>
  <si>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</si>
  <si>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</si>
  <si>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</si>
  <si>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</si>
  <si>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</si>
  <si>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</si>
  <si>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KOREQT d.o.o.</t>
  </si>
  <si>
    <t>081353961</t>
  </si>
  <si>
    <t>BILJEŠKE UZ FINANCIJSKE IZVJEŠTAJE - GFI</t>
  </si>
  <si>
    <t>a)</t>
  </si>
  <si>
    <t>b)</t>
  </si>
  <si>
    <t xml:space="preserve">c) </t>
  </si>
  <si>
    <t>d)</t>
  </si>
  <si>
    <t xml:space="preserve">1. </t>
  </si>
  <si>
    <t>CROATIA osiguranje d.d. (Društvo) sa sjedištem u Zagrebu, Vatroslava Jagića 33, upisano je u sudski registar Trgovačkog suda u Zagrebu, Republika Hrvatska, pod matičnim brojem subjekta (MBS): 080051022; OIB: 26187994862. Djelatnost Društva čine sve vrste životnih i neživotnih osiguranja te djelatnosti reosiguranja u skupini neživotnih osiguranja.</t>
  </si>
  <si>
    <t xml:space="preserve">4. </t>
  </si>
  <si>
    <t>Grupa nema predujmova i odobrenih kredita članovima administrativnih, upravljačkih i nadzornih tijela kao ni obveza dogovorenih u njihovu korist preko bilo kakvih jamstava.</t>
  </si>
  <si>
    <t>5.</t>
  </si>
  <si>
    <t>6.</t>
  </si>
  <si>
    <t>7.</t>
  </si>
  <si>
    <t>8.</t>
  </si>
  <si>
    <t>9.</t>
  </si>
  <si>
    <t>10.</t>
  </si>
  <si>
    <t>11.</t>
  </si>
  <si>
    <t>12.</t>
  </si>
  <si>
    <t>13.</t>
  </si>
  <si>
    <t>14.</t>
  </si>
  <si>
    <t>15.</t>
  </si>
  <si>
    <t>16.</t>
  </si>
  <si>
    <t>17.</t>
  </si>
  <si>
    <t>Društvo je u većinskom vlasništvu ADRIS GRUPE d.d., Rovinj te je uključeno u konsolidirane financijske izvještaja ADRIS GRUPE d.d. koji su dostupni na web stranicama ADRIS GRUPE d.d.</t>
  </si>
  <si>
    <t>18.</t>
  </si>
  <si>
    <t>Najveća grupa poduzetnika u kojoj poduzetnik sudjeluje kao kontrolirani član grupe je ujedno i jedina grupa u kojoj poduzetnik sudjeluje kao kontrolirani član grupe.</t>
  </si>
  <si>
    <t>19.</t>
  </si>
  <si>
    <t>Financijski izvještaji su dostupni na Internet stranicama adris.hr.</t>
  </si>
  <si>
    <t>Grupa nema potvrda o sudjelovanju, konvertibilnih zadužnica, jamstava, opcija ili sličnih vrijednosnica ili prava.</t>
  </si>
  <si>
    <t>Grupa nema udjela u društvima s neograničenom odgovornosti.</t>
  </si>
  <si>
    <t>20.</t>
  </si>
  <si>
    <t>21.</t>
  </si>
  <si>
    <t>22.</t>
  </si>
  <si>
    <t>23.</t>
  </si>
  <si>
    <t>Pregled prihoda Grupe po geografskom području, prikazana je u nastavku:</t>
  </si>
  <si>
    <t>Usklada između financijskih izvještaja koji su propisani Pravilnikom o strukturi i sadržaju financijskih izvještaja društva za osiguranje, odnosno društva za reosiguranje, te godišnjih financijskih izvještaja pripremljenih sukladno MSFI okviru izvještavanja, prikazana je na stranicama koje slijede.</t>
  </si>
  <si>
    <t>Usklada izvještaja o sveobuhvatnoj dobiti pripremljenog sukladno pravilniku HANFA-e i financijskih izvještaja pripremljenih sukladno MSFI okviru izvještavanja</t>
  </si>
  <si>
    <t>u 000 EUR</t>
  </si>
  <si>
    <t>Temeljni financijski izvještaji</t>
  </si>
  <si>
    <t>-</t>
  </si>
  <si>
    <t>Neto prihod od ulaganja</t>
  </si>
  <si>
    <t>Prihodi od ulaganja u nekretnine</t>
  </si>
  <si>
    <t>Neto dobici/gubici od financijske imovine po fer vrijednosti kroz račun dobiti i gubitka</t>
  </si>
  <si>
    <t>Neto umanjenje/otpuštanje umanjenja vrijednosti financijske imovine</t>
  </si>
  <si>
    <t>Ostali neto prihodi/rashodi od ulaganja</t>
  </si>
  <si>
    <t xml:space="preserve">Neto financijski rezultat od ugovora o osiguranju i (pasivnog) reosiguranja </t>
  </si>
  <si>
    <t>Neto financijski rezultat od ugovora o osiguranju</t>
  </si>
  <si>
    <t>Neto financijski rezultat od ugovora o (pasivnom) reosiguranju</t>
  </si>
  <si>
    <t>Dobit prije poreza</t>
  </si>
  <si>
    <t>Porez na dobit</t>
  </si>
  <si>
    <t>Dobit poslije poreza</t>
  </si>
  <si>
    <t>1 Prihodi od prodaje zemljišta i građevinskih objekata kao i prihodi po osnovu smanjenja ispravka vrijednosti ulaganja iskazani su po neto načelu</t>
  </si>
  <si>
    <t>Usklada izvještaja o financijskom položaju pripremljenog sukladno pravilniku HANFA-e i financijskih izvještaja pripremljenih sukladno MSFI okviru izvještavanja</t>
  </si>
  <si>
    <t>Nematerijalna imovina</t>
  </si>
  <si>
    <t>Nekretnine po modelu revalorizacije i Nekretnina i oprema po modelu troška</t>
  </si>
  <si>
    <t xml:space="preserve">Ulaganja u nekretnine </t>
  </si>
  <si>
    <t>Ulaganja u ovisna društva, pridružena društva i sudjelovanje u zajedničkim pothvatima</t>
  </si>
  <si>
    <t>Imovina iz ugovora o osiguranju</t>
  </si>
  <si>
    <t>Imovina iz ugovora o reosiguranju</t>
  </si>
  <si>
    <t>Novac i novčani ekvivalenti</t>
  </si>
  <si>
    <t>Potraživanja od kupaca i ostala potraživanja</t>
  </si>
  <si>
    <t>2 U Temeljnim financijskim izvještajima depoziti s originalnim rokom dospijeća do tri mjeseca iskazani su na poziciji novac i novčani ekvivalenti</t>
  </si>
  <si>
    <t>4 U Temeljnim financijskim izvještajima interna potraživanja netirana su s odgovarajućim obvezama</t>
  </si>
  <si>
    <t>Kapital i rezerve</t>
  </si>
  <si>
    <t>Premija na emitirane dionice</t>
  </si>
  <si>
    <t>Revalorizacijska rezerva</t>
  </si>
  <si>
    <t>Rezerve</t>
  </si>
  <si>
    <t>Obveze iz ugovora o osiguranju</t>
  </si>
  <si>
    <t>Obveze iz ugovora o reosiguranju</t>
  </si>
  <si>
    <t>Rezerviranja</t>
  </si>
  <si>
    <t>Tekuća obveza poreza na dobit</t>
  </si>
  <si>
    <t>Obveze prema dobavljačima i ostale obveze</t>
  </si>
  <si>
    <t>1 U Temeljnim financijskim izvještajima ostale pričuve iskazane su na poziciji Obveze prema dobavljačima i ostale obveze</t>
  </si>
  <si>
    <t>5 Dobit ili gubitak tekućeg obračunskog razdoblja je u Temeljnim financijskim izvještajima prikazana zajedno sa zadržanom dobiti</t>
  </si>
  <si>
    <r>
      <t xml:space="preserve">Izvještaj o novčanom toku
</t>
    </r>
    <r>
      <rPr>
        <sz val="10"/>
        <color theme="1"/>
        <rFont val="Calibri"/>
        <family val="2"/>
        <charset val="238"/>
      </rPr>
      <t>Izvještaj o novčanom toku pripremljen u skladu s Pravilnikom o strukturi i sadržaju financijskih izvještaja društva za osiguranje, odnosno društva za reosiguranje (u nastavku „Pravilnik“), prezentacijski se razlikuje od Izvještaja o novčanom toku u temeljnim financijskim izvještajima. 
Glavne razlike u prezentaciji izvještaja opisane su u nastavku:
1.	Razlike u Izvještaju o novčanom toku u financijskim izvještajima pripremljenima sukladno MSFI okviru izvještavanja i Izvještaju o novčanom toku prema Pravilniku na određenim pozicijama nastaju zbog razlika u pozicijama imovine i obveza čija razlika se uzima u obzir, zbog različitog prikaza u temeljnim financijskim izvještajima u odnosu na zahtjeve Pravilnika, a koje su iskazane u usklađenjima Izvještaja o financijskom položaju (Bilanca).
2.	Novac i novčani ekvivalenti na početku i na kraju razdoblja prezentirani u temeljnim financijskim izvještajima uključuju i depozite s ugovornim dospijećem do 3 mjeseca za razliku od novca i novčanih ekvivalenata na početku i na kraju razdoblja prezentiranim u Izvještaju o novčanom toku prema Pravilniku.</t>
    </r>
  </si>
  <si>
    <t>Izvještaj o promjenama kapitala</t>
  </si>
  <si>
    <t>U izvještajima prema Pravilniku Dobit/gubitak tekućeg razdoblja se prezentira u istoimenoj koloni te se u narednom razdoblju dobit/gubitak po donošenju Odluke Skupštine i Nadzornog odbora prenosi kroz Ostale nevlasničke promjene kapitala u Zadržanu dobit, dok se u temeljnim financijskim izvještajima prezentira unutar pozicije Zadržana dobit.</t>
  </si>
  <si>
    <t>24.</t>
  </si>
  <si>
    <t>U konsolidaciji se metodom udjela vrednuju ulaganja u pridružena društva Agroservis – STP d.o.o, Virovitica (37%) i zajednički pothvat PBZ CROATIA osiguranje d.d., Zagreb (50,0%). 
U nastavku su prikazane skraćene financijske informacije za društvo PBZ CROATIA osiguranje d.d. za posljednju godinu za koju su usvojeni godišnji financijski izvještaje te koje su za Grupu iskazane primjenom metode udjela.</t>
  </si>
  <si>
    <t>Grupa nema materijalnih aranžmana sa društvima koji nisu uključeni u prezentirane financijske izvještaje.</t>
  </si>
  <si>
    <t>Usvojene računovodstvene politike pojašnjene su u bilješkama 2.1. do 2.30. uz revidirane financijske izvještaje.</t>
  </si>
  <si>
    <t>CROATIA NEKRETNINE d.o.o.</t>
  </si>
  <si>
    <t>Odgovorne osobe: Davor Tomašković, Robert Vučković, Luka Babić, Vesna Sanjković</t>
  </si>
  <si>
    <t xml:space="preserve">                   BILJEŠKE UZ FINANCIJSKE IZVJEŠTAJE - GFI
Naziv izdavatelja:  Croatia osiguranje d.d.
OIB:   26187994862
Izvještajno razdoblje: 1.1.2024.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</si>
  <si>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Informacije koje prema MSFI-u treba objaviti, a koje nisu prezentirane u izvještaju o financijskom položaju, izvještaju o sveobuhvatnoj dobiti, izvještaju o novčanim tokovima i izvještaju o promjenama kapitala objavljene su u bilješkama uz revidirane financijske izvještaje za 2024. godinu.</t>
  </si>
  <si>
    <t>Dodatne informacije koje nisu prezentirane u izvještaju o financijskom položaju, izvještaju o sveobuhvatnoj dobiti, izvještaju o novčanim tokovima i izvještaju o promjeni kapitala, ali su važne za razumijevanje bilo kojeg od njih, objavljene su u bilješkama uz revidirane financijske izvještaje za 2024. godinu.</t>
  </si>
  <si>
    <t>Odluka o utvrđivanju prijedloga Odluke o upotrebi dobiti Croatia osiguranje d.d. ostvarene u 2024. godini nalazi se u prilogu godišnjeg izvješća.</t>
  </si>
  <si>
    <t>3880</t>
  </si>
  <si>
    <t>Datum: 4.4.2025.</t>
  </si>
  <si>
    <t>Grupa na dan 31. prosinca 2024. godine ima preuzete obveze za buduća ulaganja u iznosu od 26.020 tisuća eura temeljem obvezujućih ponuda za ulaganja u fondove rizičnog kapitala (31. prosinca 2023.: 29.240 tisuća eura).</t>
  </si>
  <si>
    <t>U nastavku se nalazi pregled obveza Grupe po dospjelosti na dan 31. prosinca 2024. i 31. prosinca 2023. godine:</t>
  </si>
  <si>
    <t>Prosječan broj zaposlenih Grupe tijekom tekućeg razdoblja je 3.785.</t>
  </si>
  <si>
    <t>Grupa u promatranom razdoblju nije kapitalizirala troškove neto plaća (2023: 323 tisuća eura), troškove doprinosa iz plaća (2023: 93 tisuću eura), troškove poreza i prireza iz plaća (2023: 71 tisuću eura), troškove doprinosa na plaće (2023: 73 tisuća eura), te ostalih troškova zaposlenih (2023: 26 tisuća eura).</t>
  </si>
  <si>
    <t>Prosječan broj zaposlenih Grupe tijekom tekućeg razdoblja je 3.785. Podjela troškova osoblja prikazana je u bilješkama 5.1 i 10. u revidiranim financijskim izvještajima.</t>
  </si>
  <si>
    <t>NIje bilo transakcija upisa dionica niti udjela tijekom tekućeg razdoblja u okviru odobrenog kapitala. 
Na temelju odredbi Zakona o uvođenju eura kao službene valute u Republici Hrvatskoj te odredbi Zakona o trgovačkim društvima, Društvo je na glavnoj skupštini predložilo donošenje odluke o usklađenju temeljnog kapitala i nominalnog iznosa dionica Društva i to na način da se  poveća iznos nominalne vrijednosti dionice sa 185,81 EUR, dobivenog preračunavanjem u euro primjenom fiksnog tečaja konverzije uz zaokruživanje na najbliži cent, na iznos od 186,00 EUR. Navedeno povećanje nominalnog iznosa dionice provodi se u cilju zaokruživanja nominalnog iznosa dionica na cijeli broj, a kako je propisano člankom 163. stavak 4. Zakona o trgovačkim društvima.
Sa svrhom usklađenja temeljnog kapitala sa odredbama Zakona o trgovačkim društvima temeljni kapital  povećao se za iznos od  80.812,35 eura pri čemu ukupni temeljni kapital Društva nakon preračunavanja i usklađenja iznosi 79.923.642,00 EUR. Navedeno usklađenje provedeno je dana 5. listopada 2023. izmjenom u sudskom registru.</t>
  </si>
  <si>
    <t xml:space="preserve">Revizori financijskih izvješća Grupe pružili su u 2024. godini usluge u vrijednosti od 441 tisuća eura uvećano za porez na dodanu vrijednost (2023. godina: od 571 tisuća eura uvećano za porez na dodanu vrijednost). Društvu su pružene usluge u iznosu od 225 tisuća eura uvećano za porez na dodanu vrijednost (2023. godina: 383 tisuća eura uvećano za porez na dodanu vrijednost). Usluge u 2024. i 2023. godini odnose se na troškove usluga zakonski propisane revizije godišnjih financijskih izvještaja, te srodne revizorske usluge.
Tijekom 2024. godine, Deloitte d.o.o. pružio je edukacijske usluge dok je tijekom 2023. godine, pružio dozvoljene usluge poreznog savjetovanja.
</t>
  </si>
  <si>
    <t>3 Linije Prihod od dividendi, Realizirani dobitci/gubitci (neto) od financijske imovine koja se vodi po fer vrijednosti kroz OSD, Ostali rashodi od ulaganja i Ostali prihodi od ulaganja prikazani su u jednoj liniji Ostali neto prihodi/rashodi od ulaganja.</t>
  </si>
  <si>
    <t>2 U Temeljnim financijskim izvještajima interne obveze netirane su s odgovarajućim potraživanjima</t>
  </si>
  <si>
    <t>2 Linije Ostali prihodi od kamata, Realizirani dobitci/gubitci (neto) od financijske imovine koja se vodi po fer vrijednosti kroz RDG i Nerealizirani dobitci/gubitci (neto) od financijske imovine koja se vodi po fer vrijednosti kroz RDG prikazani su u jednoj liniji Neto dobici/gubici od financijske imovine po fer vrijednosti kroz račun dobiti i gubitka</t>
  </si>
  <si>
    <t>3 U Temeljnim financijskim izvještajima Dugotrajna imovina namijenjena za prodaju i prestanak poslovanja iskazana je na poziciji Potraživanja od kupaca i ostala potraživanja</t>
  </si>
  <si>
    <t>5 Odgođena te tekuća porezna imovina i obveze iskazani su netirano u Temeljnim financijskim izvještajima</t>
  </si>
  <si>
    <t>4 U Temeljnim financijskim izvještajima Financijska rezerva iz ugovora o osiguranju iskazana je na poziciji Revalorizacijske rezerve</t>
  </si>
  <si>
    <t>3 Odgođena te tekuća porezna imovina i obveze iskazani su netirano u Temeljnim financijskim izvještajima</t>
  </si>
  <si>
    <t>U skladu sa Zakonom o računovodstvu (NN 85/24, 145/24), financijski izvještaji za 2024. godinu sastavljeni su u skladu sa Međunarodnim standardima financijskog izvještavanja koji su na snazi u Europskoj uniji te u skladu s Pravilnikom o strukturi i sadržaju financijskih i dodatnih izvještaja društva za osiguranje odnosno društva za reosiguranje (NN 20/23).
Ovi financijski izvještaji predstavljaju konsolidirane financijske izvještaje Grupe koji uključuju i odvojene financijske izvještaje Društva ('Matica' Grupe) kako je definirano Međunarodnim računovodstvenim standardom 27 „Odvojeni financijski izvještaji” i Međunarodnim standardom financijskog izvještavanja 10 „Konsolidirani financijski izvještaji“. 
Konsolidirani i odvojeni financijski izvještaji sastavljeni su na osnovi povijesnog troška, koji su promijenjeni obavljenom revalorizacijom zemljišta i zgrada, ulaganja u nekretnine, vrednovanjem  financijske imovine po fer vrijednosti kroz ostalu sveobuhvatnu dobit i financijske imovine po fer vrijednosti kroz račun dobiti i gubitka te vrednovanjem procijenjenih novčanih tokova i marže za ugovorenu uslugu kod vrednovanja ugovora o osiguranju i reosiguranju.
Sastavljanje financijskih izvještaja sukladno MSFI koji su usvojeni u EU zahtijeva upotrebu određenih ključnih računovodstvenih procjena. Također se od Uprave zahtijeva da se služi prosudbama u procesu primjene računovodstvenih politika Grupe. Područja koja uključuju viši stupanj prosudbe ili složenosti, odnosno područja gdje su pretpostavke i procjene značajne za konsolidirane i odvojene financijske izvještaje prikazana su u bilješkama 2.31.</t>
  </si>
  <si>
    <t>Naknade ključnom poslovodstvu uključuju bruto plaće, premije za životno osiguranje, naknade u naravi, bonuse u novcu i dionicama matičnog društva, otpremnine i naknade Nadzornog odbora. Primanja ključnog rukovodstva u gornjoj bilješci uključuju rezerviranja za bonuse za 2024., odnosno za 2023. godinu. Isplaćeni bonusi ključnog rukovodstva za 2024. godinu iznose  za Grupu 1.736 tisuća eura (2023: 1.935 tisuća eura) te uključuju 943 tisuća eura (2023: 1.106 tisuća eura) isplaćenog bonusa u dionicama matičnog društva.</t>
  </si>
  <si>
    <t>/i/ Primanja ključnog poslovodstva</t>
  </si>
  <si>
    <t xml:space="preserve">Događaji nakon datuma bilance
Nije bilo značajnih događaja nakon datuma bilance koji bi zahtijevali objavu.
</t>
  </si>
  <si>
    <t>1 U Temeljnim financijskim izvještajima zalihe su iskazane na poziciji Potraživanja od kupaca i ostala potraživanja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</si>
</sst>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 ;\(#,##0\)\ ;\-"/>
  </numFmts>
  <fonts count="74" x14ac:knownFonts="1">
    <font>
      <sz val="11"/>
      <color theme="1"/>
      <name val="Calibri"/>
      <family val="2"/>
      <charset val="238"/>
      <scheme val="minor"/>
    </font>
    <font>
      <sz val="10"/>
      <name val="Arial"/>
      <family val="2"/>
      <charset val="238"/>
    </font>
    <font>
      <sz val="8"/>
      <name val="Arial Narrow"/>
      <family val="2"/>
    </font>
    <font>
      <sz val="10"/>
      <color indexed="8"/>
      <name val="Arial"/>
      <family val="2"/>
      <charset val="238"/>
    </font>
    <font>
      <sz val="10"/>
      <name val="Arial Narrow"/>
      <family val="2"/>
    </font>
    <font>
      <sz val="10"/>
      <name val="Arial"/>
      <family val="2"/>
    </font>
    <font>
      <b/>
      <sz val="10"/>
      <name val="Arial Narrow"/>
      <family val="2"/>
    </font>
    <font>
      <sz val="10"/>
      <name val="Arial CE"/>
      <charset val="238"/>
    </font>
    <font>
      <b/>
      <sz val="8"/>
      <name val="Arial Narrow"/>
      <family val="2"/>
    </font>
    <font>
      <sz val="10"/>
      <color indexed="8"/>
      <name val="Arial Narrow"/>
      <family val="2"/>
    </font>
    <font>
      <i/>
      <sz val="10"/>
      <name val="Arial Narrow"/>
      <family val="2"/>
    </font>
    <font>
      <b/>
      <sz val="9"/>
      <name val="Arial Narrow"/>
      <family val="2"/>
    </font>
    <font>
      <sz val="11"/>
      <name val="Arial Narrow"/>
      <family val="2"/>
    </font>
    <font>
      <b/>
      <sz val="11"/>
      <name val="Arial Narrow"/>
      <family val="2"/>
    </font>
    <font>
      <b/>
      <sz val="9"/>
      <name val="Arial"/>
      <family val="2"/>
    </font>
    <font>
      <i/>
      <sz val="8"/>
      <name val="Arial"/>
      <family val="2"/>
    </font>
    <font>
      <b/>
      <sz val="10"/>
      <color indexed="8"/>
      <name val="Arial Narrow"/>
      <family val="2"/>
    </font>
    <font>
      <sz val="10"/>
      <color indexed="13"/>
      <name val="Arial Narrow"/>
      <family val="2"/>
    </font>
    <font>
      <b/>
      <i/>
      <sz val="10"/>
      <name val="Arial Narrow"/>
      <family val="2"/>
    </font>
    <font>
      <sz val="9"/>
      <color theme="1"/>
      <name val="Calibri"/>
      <family val="2"/>
      <charset val="238"/>
      <scheme val="minor"/>
    </font>
    <font>
      <sz val="10"/>
      <color theme="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0"/>
      <name val="Arial Narrow"/>
      <family val="2"/>
      <charset val="238"/>
    </font>
    <font>
      <sz val="11"/>
      <color theme="1"/>
      <name val="Arial"/>
      <family val="2"/>
      <charset val="238"/>
    </font>
    <font>
      <sz val="11"/>
      <color theme="1"/>
      <name val="Arial Narrow"/>
      <family val="2"/>
      <charset val="238"/>
    </font>
    <font>
      <b/>
      <sz val="11"/>
      <color theme="1"/>
      <name val="Arial Narrow"/>
      <family val="2"/>
      <charset val="238"/>
    </font>
    <font>
      <b/>
      <sz val="11"/>
      <name val="Arial Narrow"/>
      <family val="2"/>
      <charset val="238"/>
    </font>
    <font>
      <sz val="12"/>
      <color theme="1"/>
      <name val="Arial Narrow"/>
      <family val="2"/>
      <charset val="238"/>
    </font>
    <font>
      <b/>
      <i/>
      <sz val="11"/>
      <color theme="1"/>
      <name val="Arial Narrow"/>
      <family val="2"/>
      <charset val="238"/>
    </font>
    <font>
      <sz val="11"/>
      <name val="Arial"/>
      <family val="2"/>
      <charset val="238"/>
    </font>
    <font>
      <b/>
      <sz val="12"/>
      <color theme="1"/>
      <name val="Arial Narrow"/>
      <family val="2"/>
      <charset val="238"/>
    </font>
    <font>
      <b/>
      <sz val="12"/>
      <name val="Arial Narrow"/>
      <family val="2"/>
      <charset val="238"/>
    </font>
    <font>
      <i/>
      <sz val="10"/>
      <color theme="1"/>
      <name val="Arial Narrow"/>
      <family val="2"/>
      <charset val="238"/>
    </font>
    <font>
      <sz val="6"/>
      <color theme="1"/>
      <name val="Arial Narrow"/>
      <family val="2"/>
      <charset val="238"/>
    </font>
    <font>
      <b/>
      <sz val="11"/>
      <color theme="1"/>
      <name val="Arial"/>
      <family val="2"/>
      <charset val="238"/>
    </font>
    <font>
      <sz val="8"/>
      <color rgb="FF000000"/>
      <name val="Verdana"/>
      <family val="2"/>
    </font>
    <font>
      <sz val="10"/>
      <color rgb="FFFF0000"/>
      <name val="Arial Narrow"/>
      <family val="2"/>
      <charset val="238"/>
    </font>
    <font>
      <sz val="6"/>
      <color rgb="FFFF0000"/>
      <name val="Arial narrow"/>
      <family val="2"/>
      <charset val="238"/>
    </font>
    <font>
      <sz val="10"/>
      <color rgb="FF000000"/>
      <name val="Arial Narrow"/>
      <family val="2"/>
      <charset val="238"/>
    </font>
    <font>
      <b/>
      <i/>
      <sz val="10"/>
      <color theme="1"/>
      <name val="Arial Narrow"/>
      <family val="2"/>
      <charset val="238"/>
    </font>
    <font>
      <b/>
      <sz val="9"/>
      <color theme="1"/>
      <name val="Arial Narrow"/>
      <family val="2"/>
      <charset val="238"/>
    </font>
    <font>
      <b/>
      <sz val="9"/>
      <name val="Arial Narrow"/>
      <family val="2"/>
      <charset val="238"/>
    </font>
    <font>
      <sz val="10"/>
      <color theme="1"/>
      <name val="Arial Narrow"/>
      <family val="2"/>
    </font>
    <font>
      <b/>
      <sz val="12"/>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0"/>
      <color theme="1"/>
      <name val="Arial Narrow"/>
      <family val="2"/>
    </font>
    <font>
      <sz val="10"/>
      <name val="Arial"/>
      <family val="2"/>
      <charset val="238"/>
    </font>
    <font>
      <u/>
      <sz val="10"/>
      <color indexed="12"/>
      <name val="Arial"/>
      <family val="2"/>
      <charset val="238"/>
    </font>
    <font>
      <sz val="11"/>
      <color theme="1"/>
      <name val="Calibri"/>
      <family val="2"/>
      <charset val="238"/>
      <scheme val="minor"/>
    </font>
    <font>
      <sz val="10"/>
      <color theme="1"/>
      <name val="Arial"/>
      <family val="2"/>
      <charset val="238"/>
    </font>
    <font>
      <i/>
      <sz val="10"/>
      <color theme="1"/>
      <name val="Arial"/>
      <family val="2"/>
      <charset val="238"/>
    </font>
    <font>
      <sz val="11"/>
      <color theme="1"/>
      <name val="Calibri"/>
      <family val="2"/>
      <scheme val="minor"/>
    </font>
    <font>
      <b/>
      <sz val="9"/>
      <color theme="1"/>
      <name val="Calibri"/>
      <family val="2"/>
      <charset val="238"/>
    </font>
    <font>
      <b/>
      <sz val="9"/>
      <color rgb="FF000000"/>
      <name val="Calibri"/>
      <family val="2"/>
      <charset val="238"/>
    </font>
    <font>
      <sz val="9"/>
      <color theme="1"/>
      <name val="Arial Narrow"/>
      <family val="2"/>
      <charset val="238"/>
    </font>
    <font>
      <sz val="9"/>
      <color rgb="FF000000"/>
      <name val="Calibri"/>
      <family val="2"/>
      <charset val="238"/>
    </font>
    <font>
      <sz val="9"/>
      <color theme="1"/>
      <name val="Calibri"/>
      <family val="2"/>
      <charset val="238"/>
    </font>
    <font>
      <sz val="10"/>
      <color theme="1"/>
      <name val="Calibri"/>
      <family val="2"/>
      <charset val="238"/>
    </font>
    <font>
      <b/>
      <sz val="10"/>
      <name val="Calibri"/>
      <family val="2"/>
      <charset val="238"/>
    </font>
    <font>
      <i/>
      <sz val="9"/>
      <color theme="1"/>
      <name val="Calibri"/>
      <family val="2"/>
      <charset val="238"/>
    </font>
    <font>
      <b/>
      <sz val="10"/>
      <color theme="1"/>
      <name val="Calibri"/>
      <family val="2"/>
      <charset val="238"/>
    </font>
    <font>
      <sz val="10"/>
      <color theme="1"/>
      <name val="Calibri"/>
      <family val="2"/>
      <charset val="238"/>
      <scheme val="minor"/>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FF"/>
        <bgColor rgb="FFFFFFFF"/>
      </patternFill>
    </fill>
    <fill>
      <patternFill patternType="solid">
        <fgColor rgb="FFF1F5FB"/>
        <bgColor rgb="FF000000"/>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5">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s>
  <cellStyleXfs count="19">
    <xf numFmtId="0" fontId="0" fillId="0" borderId="0"/>
    <xf numFmtId="0" fontId="1" fillId="0" borderId="0"/>
    <xf numFmtId="0" fontId="3" fillId="0" borderId="0">
      <alignment vertical="top"/>
    </xf>
    <xf numFmtId="0" fontId="3" fillId="0" borderId="0">
      <alignment vertical="top"/>
    </xf>
    <xf numFmtId="0" fontId="5" fillId="0" borderId="0">
      <alignment vertical="top"/>
    </xf>
    <xf numFmtId="0" fontId="7" fillId="0" borderId="0"/>
    <xf numFmtId="0" fontId="1" fillId="0" borderId="0"/>
    <xf numFmtId="0" fontId="7" fillId="0" borderId="0"/>
    <xf numFmtId="0" fontId="5" fillId="0" borderId="0">
      <alignment vertical="top"/>
    </xf>
    <xf numFmtId="0" fontId="5" fillId="0" borderId="0">
      <alignment vertical="top"/>
    </xf>
    <xf numFmtId="0" fontId="25" fillId="0" borderId="0"/>
    <xf numFmtId="0" fontId="37" fillId="5" borderId="15" applyNumberFormat="0" applyAlignment="0" applyProtection="0">
      <alignment horizontal="left" vertical="center" indent="1"/>
    </xf>
    <xf numFmtId="0" fontId="58" fillId="0" borderId="0"/>
    <xf numFmtId="0" fontId="3" fillId="0" borderId="0">
      <alignment vertical="top"/>
    </xf>
    <xf numFmtId="0" fontId="59" fillId="0" borderId="0" applyNumberFormat="0" applyFill="0" applyBorder="0" applyAlignment="0" applyProtection="0">
      <alignment vertical="top"/>
      <protection locked="0"/>
    </xf>
    <xf numFmtId="0" fontId="60" fillId="0" borderId="0"/>
    <xf numFmtId="0" fontId="60" fillId="0" borderId="0"/>
    <xf numFmtId="0" fontId="1" fillId="0" borderId="0"/>
    <xf numFmtId="0" fontId="63" fillId="0" borderId="0"/>
  </cellStyleXfs>
  <cellXfs count="374">
    <xf numFmtId="0" fontId="0" fillId="0" borderId="0" xfId="0"/>
    <xf numFmtId="0" fontId="4" fillId="2" borderId="0" xfId="1" applyFont="1" applyFill="1" applyAlignment="1">
      <alignment vertical="center"/>
    </xf>
    <xf numFmtId="0" fontId="4" fillId="2" borderId="0" xfId="1" applyFont="1" applyFill="1" applyAlignment="1" applyProtection="1">
      <alignment vertical="center"/>
      <protection locked="0"/>
    </xf>
    <xf numFmtId="3" fontId="4" fillId="2" borderId="0" xfId="1" applyNumberFormat="1" applyFont="1" applyFill="1" applyAlignment="1" applyProtection="1">
      <alignment vertical="center"/>
      <protection locked="0"/>
    </xf>
    <xf numFmtId="3" fontId="4" fillId="2" borderId="0" xfId="3" applyNumberFormat="1" applyFont="1" applyFill="1" applyAlignment="1" applyProtection="1">
      <alignment vertical="center"/>
      <protection locked="0"/>
    </xf>
    <xf numFmtId="0" fontId="4" fillId="2" borderId="0" xfId="3" applyFont="1" applyFill="1" applyAlignment="1" applyProtection="1">
      <alignment vertical="center"/>
      <protection locked="0"/>
    </xf>
    <xf numFmtId="0" fontId="2" fillId="2" borderId="0" xfId="3" applyFont="1" applyFill="1" applyAlignment="1" applyProtection="1">
      <alignment horizontal="left" vertical="center"/>
      <protection locked="0"/>
    </xf>
    <xf numFmtId="0" fontId="4" fillId="0" borderId="0" xfId="4" applyFont="1" applyProtection="1">
      <alignment vertical="top"/>
      <protection locked="0"/>
    </xf>
    <xf numFmtId="0" fontId="8" fillId="0" borderId="0" xfId="1" applyFont="1" applyAlignment="1">
      <alignment vertical="center"/>
    </xf>
    <xf numFmtId="0" fontId="8" fillId="0" borderId="0" xfId="1" applyFont="1" applyAlignment="1" applyProtection="1">
      <alignment vertical="center"/>
      <protection locked="0"/>
    </xf>
    <xf numFmtId="0" fontId="12" fillId="3" borderId="0" xfId="8" applyFont="1" applyFill="1" applyAlignment="1" applyProtection="1">
      <alignment vertical="center"/>
      <protection hidden="1"/>
    </xf>
    <xf numFmtId="0" fontId="6" fillId="0" borderId="0" xfId="1" applyFont="1" applyAlignment="1" applyProtection="1">
      <alignment vertical="center"/>
      <protection hidden="1"/>
    </xf>
    <xf numFmtId="0" fontId="6" fillId="0" borderId="0" xfId="1" applyFont="1" applyProtection="1">
      <protection hidden="1"/>
    </xf>
    <xf numFmtId="0" fontId="13" fillId="0" borderId="0" xfId="1" applyFont="1" applyAlignment="1" applyProtection="1">
      <alignment vertical="center"/>
      <protection hidden="1"/>
    </xf>
    <xf numFmtId="0" fontId="4" fillId="0" borderId="0" xfId="2" applyFont="1" applyAlignment="1"/>
    <xf numFmtId="0" fontId="9" fillId="0" borderId="0" xfId="1" applyFont="1" applyAlignment="1">
      <alignment vertical="center"/>
    </xf>
    <xf numFmtId="0" fontId="9" fillId="0" borderId="0" xfId="1" applyFont="1" applyAlignment="1">
      <alignment horizontal="center" vertical="center"/>
    </xf>
    <xf numFmtId="3" fontId="9" fillId="0" borderId="0" xfId="1" applyNumberFormat="1" applyFont="1" applyAlignment="1">
      <alignment vertical="center"/>
    </xf>
    <xf numFmtId="0" fontId="9" fillId="0" borderId="0" xfId="1" applyFont="1" applyAlignment="1" applyProtection="1">
      <alignment vertical="center"/>
      <protection locked="0"/>
    </xf>
    <xf numFmtId="3" fontId="9" fillId="0" borderId="0" xfId="1" applyNumberFormat="1" applyFont="1" applyAlignment="1" applyProtection="1">
      <alignment vertical="center"/>
      <protection locked="0"/>
    </xf>
    <xf numFmtId="0" fontId="14" fillId="0" borderId="0" xfId="9" applyFont="1" applyAlignment="1">
      <alignment vertical="center"/>
    </xf>
    <xf numFmtId="49" fontId="15" fillId="0" borderId="0" xfId="9" applyNumberFormat="1" applyFont="1" applyAlignment="1">
      <alignment horizontal="left" vertical="center" wrapText="1"/>
    </xf>
    <xf numFmtId="0" fontId="9" fillId="0" borderId="0" xfId="1" applyFont="1" applyAlignment="1">
      <alignment horizontal="left" vertical="center"/>
    </xf>
    <xf numFmtId="3" fontId="9" fillId="3" borderId="0" xfId="1" applyNumberFormat="1" applyFont="1" applyFill="1" applyAlignment="1" applyProtection="1">
      <alignment vertical="center"/>
      <protection locked="0"/>
    </xf>
    <xf numFmtId="3" fontId="17" fillId="3" borderId="0" xfId="1" applyNumberFormat="1" applyFont="1" applyFill="1" applyAlignment="1" applyProtection="1">
      <alignment vertical="center"/>
      <protection locked="0"/>
    </xf>
    <xf numFmtId="0" fontId="9"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18" fillId="0" borderId="0" xfId="1" applyFont="1" applyAlignment="1" applyProtection="1">
      <alignment horizontal="right" vertical="center"/>
      <protection hidden="1"/>
    </xf>
    <xf numFmtId="0" fontId="19" fillId="0" borderId="0" xfId="0" applyFont="1"/>
    <xf numFmtId="49" fontId="6" fillId="0" borderId="1" xfId="5" applyNumberFormat="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1" xfId="1" applyFont="1" applyBorder="1" applyAlignment="1" applyProtection="1">
      <alignment horizontal="left" vertical="center" wrapText="1"/>
      <protection hidden="1"/>
    </xf>
    <xf numFmtId="49" fontId="2" fillId="0" borderId="1" xfId="5" applyNumberFormat="1" applyFont="1" applyBorder="1" applyAlignment="1" applyProtection="1">
      <alignment horizontal="center" vertical="center"/>
      <protection hidden="1"/>
    </xf>
    <xf numFmtId="0" fontId="6" fillId="0" borderId="1" xfId="1" applyFont="1" applyBorder="1" applyAlignment="1" applyProtection="1">
      <alignment vertical="center" wrapText="1"/>
      <protection hidden="1"/>
    </xf>
    <xf numFmtId="0" fontId="4" fillId="0" borderId="1" xfId="1" quotePrefix="1" applyFont="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164" fontId="4" fillId="0" borderId="1" xfId="1" applyNumberFormat="1" applyFont="1" applyBorder="1" applyAlignment="1" applyProtection="1">
      <alignment vertical="center"/>
      <protection locked="0"/>
    </xf>
    <xf numFmtId="49" fontId="2" fillId="0" borderId="1" xfId="5" applyNumberFormat="1" applyFont="1" applyBorder="1" applyAlignment="1" applyProtection="1">
      <alignment horizontal="center" vertical="center" wrapText="1"/>
      <protection hidden="1"/>
    </xf>
    <xf numFmtId="0" fontId="4" fillId="0" borderId="1" xfId="1" applyFont="1" applyBorder="1" applyAlignment="1" applyProtection="1">
      <alignment vertical="center"/>
      <protection hidden="1"/>
    </xf>
    <xf numFmtId="0" fontId="10" fillId="0" borderId="1" xfId="1" quotePrefix="1" applyFont="1" applyBorder="1" applyAlignment="1" applyProtection="1">
      <alignment horizontal="center" vertical="center"/>
      <protection hidden="1"/>
    </xf>
    <xf numFmtId="0" fontId="10" fillId="0" borderId="1" xfId="1" applyFont="1" applyBorder="1" applyAlignment="1" applyProtection="1">
      <alignment vertical="center"/>
      <protection hidden="1"/>
    </xf>
    <xf numFmtId="0" fontId="10" fillId="0" borderId="1" xfId="1" applyFont="1" applyBorder="1" applyAlignment="1" applyProtection="1">
      <alignment vertical="center" wrapText="1"/>
      <protection hidden="1"/>
    </xf>
    <xf numFmtId="0" fontId="10" fillId="0" borderId="1" xfId="1" applyFont="1" applyBorder="1" applyAlignment="1" applyProtection="1">
      <alignment horizontal="left" vertical="center" wrapText="1"/>
      <protection hidden="1"/>
    </xf>
    <xf numFmtId="0" fontId="6" fillId="0" borderId="1" xfId="1" applyFont="1" applyBorder="1" applyAlignment="1" applyProtection="1">
      <alignment vertical="center"/>
      <protection hidden="1"/>
    </xf>
    <xf numFmtId="0" fontId="4" fillId="0" borderId="1" xfId="1" applyFont="1" applyBorder="1" applyAlignment="1" applyProtection="1">
      <alignment vertical="center" wrapText="1"/>
      <protection hidden="1"/>
    </xf>
    <xf numFmtId="0" fontId="4" fillId="0" borderId="1" xfId="6" applyFont="1" applyBorder="1" applyAlignment="1" applyProtection="1">
      <alignment vertical="center" wrapText="1"/>
      <protection hidden="1"/>
    </xf>
    <xf numFmtId="0" fontId="6" fillId="0" borderId="1" xfId="1" quotePrefix="1" applyFont="1" applyBorder="1" applyAlignment="1" applyProtection="1">
      <alignment horizontal="center" vertical="center"/>
      <protection hidden="1"/>
    </xf>
    <xf numFmtId="0" fontId="6" fillId="0" borderId="1" xfId="6" applyFont="1" applyBorder="1" applyAlignment="1" applyProtection="1">
      <alignment vertical="center" wrapText="1"/>
      <protection hidden="1"/>
    </xf>
    <xf numFmtId="164" fontId="6" fillId="0" borderId="1" xfId="1" applyNumberFormat="1" applyFont="1" applyBorder="1" applyAlignment="1" applyProtection="1">
      <alignment vertical="center"/>
      <protection locked="0"/>
    </xf>
    <xf numFmtId="0" fontId="4" fillId="0" borderId="1" xfId="1" applyFont="1" applyBorder="1" applyAlignment="1" applyProtection="1">
      <alignment horizontal="center" vertical="center"/>
      <protection hidden="1"/>
    </xf>
    <xf numFmtId="49" fontId="8" fillId="0" borderId="1" xfId="5" applyNumberFormat="1" applyFont="1" applyBorder="1" applyAlignment="1" applyProtection="1">
      <alignment horizontal="center" vertical="center"/>
      <protection hidden="1"/>
    </xf>
    <xf numFmtId="0" fontId="10" fillId="0" borderId="2" xfId="1" quotePrefix="1" applyFont="1" applyBorder="1" applyAlignment="1" applyProtection="1">
      <alignment horizontal="center" vertical="center"/>
      <protection hidden="1"/>
    </xf>
    <xf numFmtId="49" fontId="23" fillId="0" borderId="1" xfId="5" applyNumberFormat="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164" fontId="16" fillId="0" borderId="1" xfId="1" applyNumberFormat="1" applyFont="1" applyBorder="1" applyAlignment="1" applyProtection="1">
      <alignment vertical="center"/>
      <protection locked="0"/>
    </xf>
    <xf numFmtId="0" fontId="4" fillId="0" borderId="1" xfId="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4" fillId="0" borderId="1"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hidden="1"/>
    </xf>
    <xf numFmtId="0" fontId="4"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hidden="1"/>
    </xf>
    <xf numFmtId="0" fontId="4" fillId="0" borderId="6" xfId="1" quotePrefix="1" applyFont="1" applyBorder="1" applyAlignment="1" applyProtection="1">
      <alignment horizontal="center" vertical="center"/>
      <protection locked="0"/>
    </xf>
    <xf numFmtId="0" fontId="6" fillId="0" borderId="6"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0" fontId="6" fillId="0" borderId="9" xfId="1" applyFont="1" applyBorder="1" applyAlignment="1" applyProtection="1">
      <alignment vertical="center" wrapText="1"/>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vertical="center"/>
      <protection hidden="1"/>
    </xf>
    <xf numFmtId="0" fontId="4" fillId="0" borderId="12"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hidden="1"/>
    </xf>
    <xf numFmtId="0" fontId="4" fillId="0" borderId="12" xfId="1" applyFont="1" applyBorder="1" applyAlignment="1" applyProtection="1">
      <alignment horizontal="center" vertical="center"/>
      <protection hidden="1"/>
    </xf>
    <xf numFmtId="0" fontId="16" fillId="0" borderId="13" xfId="1" applyFont="1" applyBorder="1" applyAlignment="1" applyProtection="1">
      <alignment horizontal="center" vertical="center"/>
      <protection hidden="1"/>
    </xf>
    <xf numFmtId="0" fontId="6" fillId="0" borderId="14" xfId="1" applyFont="1" applyBorder="1" applyAlignment="1" applyProtection="1">
      <alignment vertical="center" wrapText="1"/>
      <protection hidden="1"/>
    </xf>
    <xf numFmtId="0" fontId="25" fillId="0" borderId="0" xfId="10"/>
    <xf numFmtId="0" fontId="20" fillId="0" borderId="0" xfId="10" applyFont="1" applyAlignment="1">
      <alignment vertical="center"/>
    </xf>
    <xf numFmtId="0" fontId="26" fillId="0" borderId="0" xfId="10" applyFont="1" applyAlignment="1">
      <alignment vertical="center"/>
    </xf>
    <xf numFmtId="0" fontId="27" fillId="0" borderId="0" xfId="10" applyFont="1" applyAlignment="1">
      <alignment vertical="center"/>
    </xf>
    <xf numFmtId="0" fontId="28" fillId="0" borderId="0" xfId="10" applyFont="1" applyAlignment="1">
      <alignment vertical="center"/>
    </xf>
    <xf numFmtId="0" fontId="20" fillId="0" borderId="0" xfId="10" applyFont="1"/>
    <xf numFmtId="0" fontId="21" fillId="0" borderId="0" xfId="10" applyFont="1" applyAlignment="1">
      <alignment horizontal="right"/>
    </xf>
    <xf numFmtId="0" fontId="29" fillId="0" borderId="0" xfId="10" applyFont="1"/>
    <xf numFmtId="0" fontId="30" fillId="0" borderId="0" xfId="10" applyFont="1" applyAlignment="1">
      <alignment vertical="center"/>
    </xf>
    <xf numFmtId="0" fontId="31" fillId="0" borderId="0" xfId="10" applyFont="1"/>
    <xf numFmtId="49" fontId="32" fillId="0" borderId="0" xfId="10" applyNumberFormat="1" applyFont="1" applyAlignment="1">
      <alignment horizontal="center" vertical="center"/>
    </xf>
    <xf numFmtId="0" fontId="33" fillId="0" borderId="0" xfId="10" applyFont="1" applyAlignment="1">
      <alignment vertical="center"/>
    </xf>
    <xf numFmtId="0" fontId="32" fillId="0" borderId="0" xfId="10" applyFont="1" applyAlignment="1">
      <alignment vertical="center"/>
    </xf>
    <xf numFmtId="0" fontId="21" fillId="0" borderId="0" xfId="10" applyFont="1"/>
    <xf numFmtId="0" fontId="36" fillId="0" borderId="0" xfId="10" applyFont="1"/>
    <xf numFmtId="0" fontId="23" fillId="0" borderId="0" xfId="10" applyFont="1"/>
    <xf numFmtId="0" fontId="20" fillId="0" borderId="0" xfId="10" applyFont="1" applyAlignment="1">
      <alignment vertical="top"/>
    </xf>
    <xf numFmtId="0" fontId="23" fillId="0" borderId="0" xfId="10" applyFont="1" applyAlignment="1">
      <alignment vertical="top"/>
    </xf>
    <xf numFmtId="0" fontId="23" fillId="0" borderId="0" xfId="10" applyFont="1" applyAlignment="1">
      <alignment vertical="center"/>
    </xf>
    <xf numFmtId="4" fontId="20" fillId="0" borderId="0" xfId="10" applyNumberFormat="1" applyFont="1" applyAlignment="1">
      <alignment vertical="center"/>
    </xf>
    <xf numFmtId="0" fontId="20" fillId="0" borderId="0" xfId="10" applyFont="1" applyAlignment="1">
      <alignment horizontal="left" vertical="center"/>
    </xf>
    <xf numFmtId="4" fontId="20" fillId="0" borderId="0" xfId="10" applyNumberFormat="1" applyFont="1" applyAlignment="1">
      <alignment horizontal="left" vertical="center"/>
    </xf>
    <xf numFmtId="3" fontId="20" fillId="0" borderId="0" xfId="10" applyNumberFormat="1" applyFont="1" applyAlignment="1">
      <alignment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xf>
    <xf numFmtId="49" fontId="35" fillId="0" borderId="1" xfId="10" applyNumberFormat="1" applyFont="1" applyBorder="1" applyAlignment="1">
      <alignment horizontal="center" vertical="center" wrapText="1"/>
    </xf>
    <xf numFmtId="49" fontId="24" fillId="0" borderId="1" xfId="10" applyNumberFormat="1" applyFont="1" applyBorder="1" applyAlignment="1">
      <alignment horizontal="left" vertical="center" wrapText="1"/>
    </xf>
    <xf numFmtId="49" fontId="20" fillId="0" borderId="1" xfId="10" applyNumberFormat="1" applyFont="1" applyBorder="1" applyAlignment="1">
      <alignment horizontal="center" vertical="center"/>
    </xf>
    <xf numFmtId="49" fontId="23" fillId="0" borderId="1" xfId="10" applyNumberFormat="1" applyFont="1" applyBorder="1" applyAlignment="1">
      <alignment horizontal="left" vertical="center" wrapText="1"/>
    </xf>
    <xf numFmtId="0" fontId="23" fillId="0" borderId="1" xfId="10" applyFont="1" applyBorder="1" applyAlignment="1">
      <alignment wrapText="1"/>
    </xf>
    <xf numFmtId="49" fontId="39" fillId="0" borderId="1" xfId="10" applyNumberFormat="1" applyFont="1" applyBorder="1" applyAlignment="1">
      <alignment horizontal="center" vertical="center" wrapText="1"/>
    </xf>
    <xf numFmtId="0" fontId="27" fillId="0" borderId="0" xfId="10" applyFont="1"/>
    <xf numFmtId="0" fontId="38" fillId="0" borderId="0" xfId="10" applyFont="1" applyAlignment="1">
      <alignment vertical="center"/>
    </xf>
    <xf numFmtId="49" fontId="35" fillId="0" borderId="0" xfId="10" applyNumberFormat="1" applyFont="1" applyAlignment="1">
      <alignment horizontal="center" vertical="center" wrapText="1"/>
    </xf>
    <xf numFmtId="49" fontId="21" fillId="0" borderId="0" xfId="10" applyNumberFormat="1" applyFont="1" applyAlignment="1">
      <alignment horizontal="center" vertical="center"/>
    </xf>
    <xf numFmtId="0" fontId="24" fillId="0" borderId="0" xfId="10" applyFont="1" applyAlignment="1">
      <alignment horizontal="left" vertical="center" wrapText="1"/>
    </xf>
    <xf numFmtId="164" fontId="21" fillId="0" borderId="0" xfId="10" applyNumberFormat="1" applyFont="1" applyAlignment="1">
      <alignment vertical="center"/>
    </xf>
    <xf numFmtId="165" fontId="20" fillId="0" borderId="0" xfId="10" applyNumberFormat="1" applyFont="1" applyAlignment="1">
      <alignment vertical="center"/>
    </xf>
    <xf numFmtId="0" fontId="35" fillId="0" borderId="0" xfId="10" applyFont="1" applyAlignment="1">
      <alignment vertical="center"/>
    </xf>
    <xf numFmtId="49" fontId="21" fillId="0" borderId="0" xfId="10" applyNumberFormat="1" applyFont="1" applyAlignment="1">
      <alignment vertical="center"/>
    </xf>
    <xf numFmtId="49" fontId="35" fillId="0" borderId="0" xfId="10" applyNumberFormat="1" applyFont="1" applyAlignment="1">
      <alignment vertical="center"/>
    </xf>
    <xf numFmtId="49" fontId="20" fillId="0" borderId="0" xfId="10" applyNumberFormat="1" applyFont="1" applyAlignment="1">
      <alignment horizontal="center" vertical="center" wrapText="1"/>
    </xf>
    <xf numFmtId="49" fontId="23" fillId="0" borderId="0" xfId="10" applyNumberFormat="1" applyFont="1" applyAlignment="1">
      <alignment vertical="center" wrapText="1"/>
    </xf>
    <xf numFmtId="3" fontId="41" fillId="0" borderId="0" xfId="10" applyNumberFormat="1" applyFont="1" applyAlignment="1">
      <alignment vertical="center"/>
    </xf>
    <xf numFmtId="3" fontId="21" fillId="0" borderId="1" xfId="10" applyNumberFormat="1" applyFont="1" applyBorder="1" applyAlignment="1">
      <alignment horizontal="center" vertical="center"/>
    </xf>
    <xf numFmtId="3" fontId="21" fillId="0" borderId="1" xfId="10" applyNumberFormat="1" applyFont="1" applyBorder="1" applyAlignment="1">
      <alignment horizontal="center" vertical="center" wrapText="1"/>
    </xf>
    <xf numFmtId="49" fontId="35"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0" fillId="0" borderId="1" xfId="10" applyNumberFormat="1" applyFont="1" applyBorder="1" applyAlignment="1">
      <alignment horizontal="center" vertical="center" wrapText="1"/>
    </xf>
    <xf numFmtId="49" fontId="34" fillId="0" borderId="1" xfId="10" applyNumberFormat="1" applyFont="1" applyBorder="1" applyAlignment="1">
      <alignment horizontal="center" vertical="center" wrapText="1"/>
    </xf>
    <xf numFmtId="49" fontId="22" fillId="0" borderId="1" xfId="10" applyNumberFormat="1" applyFont="1" applyBorder="1" applyAlignment="1">
      <alignment horizontal="left" vertical="center" wrapText="1"/>
    </xf>
    <xf numFmtId="0" fontId="24" fillId="0" borderId="1" xfId="10" applyFont="1" applyBorder="1" applyAlignment="1">
      <alignment horizontal="left" vertical="center" wrapText="1"/>
    </xf>
    <xf numFmtId="49" fontId="34" fillId="0" borderId="1" xfId="10" quotePrefix="1" applyNumberFormat="1" applyFont="1" applyBorder="1" applyAlignment="1">
      <alignment horizontal="center" vertical="center"/>
    </xf>
    <xf numFmtId="0" fontId="22" fillId="0" borderId="1" xfId="10" applyFont="1" applyBorder="1" applyAlignment="1">
      <alignment horizontal="left" vertical="center" wrapText="1"/>
    </xf>
    <xf numFmtId="49" fontId="34" fillId="0" borderId="1" xfId="10" applyNumberFormat="1" applyFont="1" applyBorder="1" applyAlignment="1">
      <alignment horizontal="center" vertical="center"/>
    </xf>
    <xf numFmtId="0" fontId="23" fillId="0" borderId="1" xfId="10" applyFont="1" applyBorder="1" applyAlignment="1">
      <alignment horizontal="left" vertical="center" wrapText="1"/>
    </xf>
    <xf numFmtId="0" fontId="6" fillId="0" borderId="0" xfId="1" applyFont="1" applyAlignment="1">
      <alignment horizontal="right" vertical="center"/>
    </xf>
    <xf numFmtId="0" fontId="2" fillId="0" borderId="0" xfId="1" applyFont="1" applyAlignment="1">
      <alignment vertical="center"/>
    </xf>
    <xf numFmtId="49" fontId="12" fillId="0" borderId="0" xfId="7" applyNumberFormat="1" applyFont="1" applyAlignment="1" applyProtection="1">
      <alignment horizontal="left" vertical="center"/>
      <protection hidden="1"/>
    </xf>
    <xf numFmtId="49" fontId="11" fillId="0" borderId="1" xfId="5" applyNumberFormat="1"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2" fillId="0" borderId="0" xfId="1" applyFont="1" applyAlignment="1" applyProtection="1">
      <alignment vertical="center"/>
      <protection locked="0"/>
    </xf>
    <xf numFmtId="0" fontId="4" fillId="0" borderId="0" xfId="1" applyFont="1" applyAlignment="1" applyProtection="1">
      <alignment vertical="center"/>
      <protection locked="0"/>
    </xf>
    <xf numFmtId="0" fontId="2" fillId="0" borderId="0" xfId="3" applyFont="1" applyAlignment="1" applyProtection="1">
      <alignment horizontal="left" vertical="center"/>
      <protection locked="0"/>
    </xf>
    <xf numFmtId="0" fontId="4" fillId="0" borderId="0" xfId="3" applyFont="1" applyAlignment="1" applyProtection="1">
      <alignment vertical="center"/>
      <protection locked="0"/>
    </xf>
    <xf numFmtId="3" fontId="4" fillId="0" borderId="0" xfId="3" applyNumberFormat="1" applyFont="1" applyAlignment="1" applyProtection="1">
      <alignment vertical="center"/>
      <protection locked="0"/>
    </xf>
    <xf numFmtId="3" fontId="4" fillId="0" borderId="0" xfId="1" applyNumberFormat="1" applyFont="1" applyAlignme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wrapText="1"/>
      <protection locked="0"/>
    </xf>
    <xf numFmtId="0" fontId="2" fillId="0" borderId="0" xfId="1" applyFont="1" applyAlignment="1">
      <alignment horizontal="center" vertical="center"/>
    </xf>
    <xf numFmtId="0" fontId="2" fillId="0" borderId="0" xfId="1" applyFont="1" applyAlignment="1">
      <alignment vertical="center" wrapText="1"/>
    </xf>
    <xf numFmtId="49" fontId="6" fillId="0" borderId="1" xfId="5" applyNumberFormat="1" applyFont="1" applyBorder="1" applyAlignment="1" applyProtection="1">
      <alignment horizontal="center" vertical="center" wrapText="1"/>
      <protection hidden="1"/>
    </xf>
    <xf numFmtId="0" fontId="44" fillId="0" borderId="0" xfId="10" applyFont="1" applyAlignment="1">
      <alignment horizontal="right" wrapText="1"/>
    </xf>
    <xf numFmtId="0" fontId="25" fillId="6" borderId="17" xfId="10" applyFill="1" applyBorder="1"/>
    <xf numFmtId="0" fontId="25" fillId="6" borderId="18" xfId="10" applyFill="1" applyBorder="1"/>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8" fillId="6" borderId="0" xfId="10" applyFont="1" applyFill="1" applyAlignment="1">
      <alignment horizontal="center" vertical="center"/>
    </xf>
    <xf numFmtId="0" fontId="48" fillId="6" borderId="23" xfId="10" applyFont="1" applyFill="1" applyBorder="1" applyAlignment="1">
      <alignment vertical="center"/>
    </xf>
    <xf numFmtId="0" fontId="47" fillId="6" borderId="19" xfId="10" applyFont="1" applyFill="1" applyBorder="1" applyAlignment="1">
      <alignment vertical="center" wrapText="1"/>
    </xf>
    <xf numFmtId="0" fontId="47" fillId="6" borderId="0" xfId="10" applyFont="1" applyFill="1" applyAlignment="1">
      <alignment horizontal="right" vertical="center" wrapText="1"/>
    </xf>
    <xf numFmtId="0" fontId="47" fillId="6" borderId="0" xfId="10" applyFont="1" applyFill="1" applyAlignment="1">
      <alignment vertical="center" wrapText="1"/>
    </xf>
    <xf numFmtId="14" fontId="47" fillId="8" borderId="0" xfId="10" applyNumberFormat="1" applyFont="1" applyFill="1" applyAlignment="1" applyProtection="1">
      <alignment horizontal="center" vertical="center"/>
      <protection locked="0"/>
    </xf>
    <xf numFmtId="0" fontId="48" fillId="6" borderId="20" xfId="10" applyFont="1" applyFill="1" applyBorder="1" applyAlignment="1">
      <alignment vertical="center"/>
    </xf>
    <xf numFmtId="14" fontId="47" fillId="9" borderId="0" xfId="10" applyNumberFormat="1" applyFont="1" applyFill="1" applyAlignment="1" applyProtection="1">
      <alignment horizontal="center" vertical="center"/>
      <protection locked="0"/>
    </xf>
    <xf numFmtId="1" fontId="47" fillId="8" borderId="0" xfId="10" applyNumberFormat="1" applyFont="1" applyFill="1" applyAlignment="1" applyProtection="1">
      <alignment horizontal="center" vertical="center"/>
      <protection locked="0"/>
    </xf>
    <xf numFmtId="1" fontId="48" fillId="6" borderId="0" xfId="10" applyNumberFormat="1" applyFont="1" applyFill="1" applyAlignment="1">
      <alignment horizontal="center" vertical="center"/>
    </xf>
    <xf numFmtId="1" fontId="48" fillId="6" borderId="20" xfId="10" applyNumberFormat="1" applyFont="1" applyFill="1" applyBorder="1" applyAlignment="1">
      <alignment vertical="center"/>
    </xf>
    <xf numFmtId="0" fontId="25" fillId="6" borderId="20" xfId="10" applyFill="1" applyBorder="1"/>
    <xf numFmtId="0" fontId="31" fillId="6" borderId="19" xfId="10" applyFont="1" applyFill="1" applyBorder="1" applyAlignment="1">
      <alignment wrapText="1"/>
    </xf>
    <xf numFmtId="0" fontId="31" fillId="6" borderId="20" xfId="10" applyFont="1" applyFill="1" applyBorder="1" applyAlignment="1">
      <alignment wrapText="1"/>
    </xf>
    <xf numFmtId="0" fontId="31" fillId="6" borderId="19" xfId="10" applyFont="1" applyFill="1" applyBorder="1"/>
    <xf numFmtId="0" fontId="31" fillId="6" borderId="0" xfId="10" applyFont="1" applyFill="1"/>
    <xf numFmtId="0" fontId="31" fillId="6" borderId="0" xfId="10" applyFont="1" applyFill="1" applyAlignment="1">
      <alignment wrapText="1"/>
    </xf>
    <xf numFmtId="0" fontId="31" fillId="6" borderId="20" xfId="10" applyFont="1" applyFill="1" applyBorder="1"/>
    <xf numFmtId="0" fontId="48" fillId="6" borderId="0" xfId="10" applyFont="1" applyFill="1" applyAlignment="1">
      <alignment horizontal="right" vertical="center" wrapText="1"/>
    </xf>
    <xf numFmtId="0" fontId="50" fillId="6" borderId="20" xfId="10" applyFont="1" applyFill="1" applyBorder="1" applyAlignment="1">
      <alignment vertical="center"/>
    </xf>
    <xf numFmtId="0" fontId="48" fillId="6" borderId="19" xfId="10" applyFont="1" applyFill="1" applyBorder="1" applyAlignment="1">
      <alignment horizontal="right" vertical="center" wrapText="1"/>
    </xf>
    <xf numFmtId="0" fontId="50" fillId="6" borderId="0" xfId="10" applyFont="1" applyFill="1" applyAlignment="1">
      <alignment vertical="center"/>
    </xf>
    <xf numFmtId="0" fontId="31" fillId="6" borderId="0" xfId="10" applyFont="1" applyFill="1" applyAlignment="1">
      <alignment vertical="top"/>
    </xf>
    <xf numFmtId="0" fontId="47" fillId="7" borderId="24" xfId="10" applyFont="1" applyFill="1" applyBorder="1" applyAlignment="1" applyProtection="1">
      <alignment horizontal="center" vertical="center"/>
      <protection locked="0"/>
    </xf>
    <xf numFmtId="0" fontId="47" fillId="6" borderId="0" xfId="10" applyFont="1" applyFill="1" applyAlignment="1">
      <alignment vertical="center"/>
    </xf>
    <xf numFmtId="49" fontId="47" fillId="7" borderId="24" xfId="10" applyNumberFormat="1" applyFont="1" applyFill="1" applyBorder="1" applyAlignment="1" applyProtection="1">
      <alignment horizontal="center" vertical="center"/>
      <protection locked="0"/>
    </xf>
    <xf numFmtId="0" fontId="51" fillId="6" borderId="0" xfId="10" applyFont="1" applyFill="1"/>
    <xf numFmtId="0" fontId="52" fillId="6" borderId="0" xfId="10" applyFont="1" applyFill="1" applyAlignment="1">
      <alignment vertical="center"/>
    </xf>
    <xf numFmtId="0" fontId="53" fillId="6" borderId="20" xfId="10" applyFont="1" applyFill="1" applyBorder="1" applyAlignment="1">
      <alignment vertical="center"/>
    </xf>
    <xf numFmtId="0" fontId="47" fillId="6" borderId="0" xfId="10" applyFont="1" applyFill="1" applyAlignment="1">
      <alignment horizontal="center" vertical="center"/>
    </xf>
    <xf numFmtId="0" fontId="55" fillId="6" borderId="0" xfId="10" applyFont="1" applyFill="1" applyAlignment="1">
      <alignment vertical="center"/>
    </xf>
    <xf numFmtId="0" fontId="56" fillId="6" borderId="0" xfId="10" applyFont="1" applyFill="1" applyAlignment="1">
      <alignment vertical="center"/>
    </xf>
    <xf numFmtId="0" fontId="54" fillId="6" borderId="20" xfId="10" applyFont="1" applyFill="1" applyBorder="1" applyAlignment="1">
      <alignment vertical="center"/>
    </xf>
    <xf numFmtId="0" fontId="48" fillId="6" borderId="20" xfId="10" applyFont="1" applyFill="1" applyBorder="1" applyAlignment="1">
      <alignment horizontal="center" vertical="center"/>
    </xf>
    <xf numFmtId="0" fontId="31" fillId="6" borderId="20" xfId="10" applyFont="1" applyFill="1" applyBorder="1" applyAlignment="1">
      <alignment vertical="center"/>
    </xf>
    <xf numFmtId="0" fontId="31" fillId="6" borderId="19" xfId="10" applyFont="1" applyFill="1" applyBorder="1" applyAlignment="1">
      <alignment vertical="top"/>
    </xf>
    <xf numFmtId="0" fontId="51" fillId="6" borderId="20" xfId="10" applyFont="1" applyFill="1" applyBorder="1"/>
    <xf numFmtId="0" fontId="25" fillId="6" borderId="21" xfId="10" applyFill="1" applyBorder="1"/>
    <xf numFmtId="0" fontId="25" fillId="6" borderId="25" xfId="10" applyFill="1" applyBorder="1"/>
    <xf numFmtId="0" fontId="25" fillId="6" borderId="22" xfId="10" applyFill="1" applyBorder="1"/>
    <xf numFmtId="164" fontId="21"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horizontal="right" vertical="center"/>
      <protection locked="0"/>
    </xf>
    <xf numFmtId="0" fontId="20" fillId="0" borderId="0" xfId="10" applyFont="1" applyAlignment="1" applyProtection="1">
      <alignment vertical="center"/>
      <protection locked="0"/>
    </xf>
    <xf numFmtId="0" fontId="23" fillId="0" borderId="0" xfId="10" applyFont="1" applyAlignment="1" applyProtection="1">
      <alignment vertical="center"/>
      <protection locked="0"/>
    </xf>
    <xf numFmtId="0" fontId="20" fillId="0" borderId="0" xfId="10" applyFont="1" applyProtection="1">
      <protection locked="0"/>
    </xf>
    <xf numFmtId="3" fontId="20" fillId="0" borderId="0" xfId="10" applyNumberFormat="1" applyFont="1" applyAlignment="1" applyProtection="1">
      <alignment vertical="center"/>
      <protection locked="0"/>
    </xf>
    <xf numFmtId="4" fontId="20" fillId="0" borderId="0" xfId="10" applyNumberFormat="1" applyFont="1" applyAlignment="1" applyProtection="1">
      <alignment vertical="center"/>
      <protection locked="0"/>
    </xf>
    <xf numFmtId="0" fontId="40" fillId="0" borderId="0" xfId="10" applyFont="1" applyAlignment="1" applyProtection="1">
      <alignment horizontal="left" vertical="center"/>
      <protection locked="0"/>
    </xf>
    <xf numFmtId="0" fontId="20" fillId="0" borderId="0" xfId="10" applyFont="1" applyAlignment="1" applyProtection="1">
      <alignment horizontal="left" vertical="center"/>
      <protection locked="0"/>
    </xf>
    <xf numFmtId="4" fontId="20" fillId="0" borderId="0" xfId="10" applyNumberFormat="1" applyFont="1" applyAlignment="1" applyProtection="1">
      <alignment horizontal="left" vertical="center"/>
      <protection locked="0"/>
    </xf>
    <xf numFmtId="0" fontId="35" fillId="0" borderId="0" xfId="10" applyFont="1" applyAlignment="1" applyProtection="1">
      <alignment vertical="center"/>
      <protection locked="0"/>
    </xf>
    <xf numFmtId="0" fontId="25" fillId="0" borderId="0" xfId="10" applyProtection="1">
      <protection locked="0"/>
    </xf>
    <xf numFmtId="0" fontId="4" fillId="0" borderId="1" xfId="6" applyFont="1" applyBorder="1" applyAlignment="1" applyProtection="1">
      <alignment vertical="center" wrapText="1"/>
      <protection locked="0"/>
    </xf>
    <xf numFmtId="3" fontId="20" fillId="4" borderId="0" xfId="10" applyNumberFormat="1" applyFont="1" applyFill="1" applyAlignment="1" applyProtection="1">
      <alignment vertical="center"/>
      <protection locked="0"/>
    </xf>
    <xf numFmtId="0" fontId="31" fillId="6" borderId="0" xfId="10" applyFont="1" applyFill="1" applyProtection="1">
      <protection locked="0"/>
    </xf>
    <xf numFmtId="0" fontId="31" fillId="6" borderId="19" xfId="10" applyFont="1" applyFill="1" applyBorder="1" applyProtection="1">
      <protection locked="0"/>
    </xf>
    <xf numFmtId="0" fontId="31" fillId="6" borderId="0" xfId="10" applyFont="1" applyFill="1" applyAlignment="1" applyProtection="1">
      <alignment vertical="top"/>
      <protection locked="0"/>
    </xf>
    <xf numFmtId="0" fontId="31" fillId="6" borderId="20" xfId="10" applyFont="1" applyFill="1" applyBorder="1" applyProtection="1">
      <protection locked="0"/>
    </xf>
    <xf numFmtId="0" fontId="31" fillId="6" borderId="0" xfId="10" applyFont="1" applyFill="1" applyAlignment="1" applyProtection="1">
      <alignment vertical="top" wrapText="1"/>
      <protection locked="0"/>
    </xf>
    <xf numFmtId="0" fontId="31" fillId="6" borderId="0" xfId="10" applyFont="1" applyFill="1" applyAlignment="1" applyProtection="1">
      <alignment wrapText="1"/>
      <protection locked="0"/>
    </xf>
    <xf numFmtId="0" fontId="31" fillId="6" borderId="19" xfId="10" applyFont="1" applyFill="1" applyBorder="1" applyAlignment="1" applyProtection="1">
      <alignment vertical="top"/>
      <protection locked="0"/>
    </xf>
    <xf numFmtId="49" fontId="57" fillId="0" borderId="1" xfId="10" applyNumberFormat="1" applyFont="1" applyBorder="1" applyAlignment="1">
      <alignment horizontal="center" vertical="center" wrapText="1"/>
    </xf>
    <xf numFmtId="49" fontId="6" fillId="0" borderId="1" xfId="10" applyNumberFormat="1" applyFont="1" applyBorder="1" applyAlignment="1">
      <alignment horizontal="left" vertical="center" wrapText="1"/>
    </xf>
    <xf numFmtId="164" fontId="6" fillId="0" borderId="1" xfId="1" applyNumberFormat="1" applyFont="1" applyBorder="1" applyAlignment="1" applyProtection="1">
      <alignment horizontal="left" vertical="center" wrapText="1"/>
      <protection locked="0"/>
    </xf>
    <xf numFmtId="164" fontId="16" fillId="0" borderId="7" xfId="1" applyNumberFormat="1" applyFont="1" applyBorder="1" applyAlignment="1" applyProtection="1">
      <alignment vertical="center"/>
      <protection locked="0"/>
    </xf>
    <xf numFmtId="164" fontId="16" fillId="0" borderId="9" xfId="1" applyNumberFormat="1" applyFont="1" applyBorder="1" applyAlignment="1" applyProtection="1">
      <alignment vertical="center"/>
      <protection locked="0"/>
    </xf>
    <xf numFmtId="164" fontId="6" fillId="0" borderId="11" xfId="1" applyNumberFormat="1" applyFont="1" applyBorder="1" applyAlignment="1" applyProtection="1">
      <alignment vertical="center"/>
      <protection locked="0"/>
    </xf>
    <xf numFmtId="164" fontId="16" fillId="0" borderId="11" xfId="1" applyNumberFormat="1" applyFont="1" applyBorder="1" applyAlignment="1" applyProtection="1">
      <alignment vertical="center"/>
      <protection locked="0"/>
    </xf>
    <xf numFmtId="164" fontId="16" fillId="0" borderId="14" xfId="1" applyNumberFormat="1" applyFont="1" applyBorder="1" applyAlignment="1" applyProtection="1">
      <alignment vertical="center"/>
      <protection locked="0"/>
    </xf>
    <xf numFmtId="49" fontId="23" fillId="0" borderId="1" xfId="5" applyNumberFormat="1" applyFont="1" applyBorder="1" applyAlignment="1" applyProtection="1">
      <alignment horizontal="center" vertical="center" wrapText="1"/>
      <protection hidden="1"/>
    </xf>
    <xf numFmtId="1" fontId="47" fillId="7" borderId="24" xfId="15" applyNumberFormat="1" applyFont="1" applyFill="1" applyBorder="1" applyAlignment="1" applyProtection="1">
      <alignment horizontal="center" vertical="center"/>
      <protection locked="0"/>
    </xf>
    <xf numFmtId="0" fontId="47" fillId="7" borderId="21" xfId="16" applyFont="1" applyFill="1" applyBorder="1" applyAlignment="1" applyProtection="1">
      <alignment horizontal="left" vertical="center"/>
      <protection locked="0"/>
    </xf>
    <xf numFmtId="0" fontId="47" fillId="7" borderId="25" xfId="16" applyFont="1" applyFill="1" applyBorder="1" applyAlignment="1" applyProtection="1">
      <alignment horizontal="left" vertical="center"/>
      <protection locked="0"/>
    </xf>
    <xf numFmtId="0" fontId="47" fillId="7" borderId="22" xfId="16" applyFont="1" applyFill="1" applyBorder="1" applyAlignment="1" applyProtection="1">
      <alignment horizontal="left" vertical="center"/>
      <protection locked="0"/>
    </xf>
    <xf numFmtId="0" fontId="47" fillId="7" borderId="22" xfId="16" quotePrefix="1" applyFont="1" applyFill="1" applyBorder="1" applyAlignment="1" applyProtection="1">
      <alignment horizontal="center" vertical="center"/>
      <protection locked="0"/>
    </xf>
    <xf numFmtId="0" fontId="47" fillId="7" borderId="24" xfId="16" quotePrefix="1" applyFont="1" applyFill="1" applyBorder="1" applyAlignment="1" applyProtection="1">
      <alignment horizontal="center" vertical="center"/>
      <protection locked="0"/>
    </xf>
    <xf numFmtId="0" fontId="47" fillId="7" borderId="24" xfId="16" applyFont="1" applyFill="1" applyBorder="1" applyAlignment="1" applyProtection="1">
      <alignment horizontal="center" vertical="center"/>
      <protection locked="0"/>
    </xf>
    <xf numFmtId="0" fontId="61" fillId="0" borderId="0" xfId="0" applyFont="1"/>
    <xf numFmtId="0" fontId="21" fillId="0" borderId="0" xfId="0" applyFont="1" applyAlignment="1">
      <alignment wrapText="1"/>
    </xf>
    <xf numFmtId="0" fontId="1" fillId="0" borderId="0" xfId="17"/>
    <xf numFmtId="0" fontId="41" fillId="0" borderId="0" xfId="18" applyFont="1"/>
    <xf numFmtId="0" fontId="20" fillId="0" borderId="0" xfId="0" applyFont="1"/>
    <xf numFmtId="0" fontId="66" fillId="0" borderId="0" xfId="0" applyFont="1"/>
    <xf numFmtId="0" fontId="65" fillId="0" borderId="31" xfId="0" applyFont="1" applyBorder="1" applyAlignment="1">
      <alignment horizontal="center" vertical="center"/>
    </xf>
    <xf numFmtId="0" fontId="64" fillId="0" borderId="30" xfId="0" applyFont="1" applyBorder="1" applyAlignment="1">
      <alignment horizontal="justify" vertical="center" wrapText="1"/>
    </xf>
    <xf numFmtId="3" fontId="65" fillId="0" borderId="32" xfId="0" applyNumberFormat="1" applyFont="1" applyBorder="1" applyAlignment="1">
      <alignment horizontal="right" vertical="center"/>
    </xf>
    <xf numFmtId="0" fontId="67" fillId="0" borderId="32" xfId="0" applyFont="1" applyBorder="1" applyAlignment="1">
      <alignment horizontal="justify" vertical="center"/>
    </xf>
    <xf numFmtId="0" fontId="67" fillId="0" borderId="32" xfId="0" applyFont="1" applyBorder="1" applyAlignment="1">
      <alignment horizontal="justify" vertical="center" wrapText="1"/>
    </xf>
    <xf numFmtId="0" fontId="68" fillId="0" borderId="30" xfId="0" applyFont="1" applyBorder="1" applyAlignment="1">
      <alignment horizontal="justify" vertical="center" wrapText="1"/>
    </xf>
    <xf numFmtId="3" fontId="67" fillId="0" borderId="33" xfId="0" applyNumberFormat="1" applyFont="1" applyBorder="1" applyAlignment="1">
      <alignment horizontal="right" vertical="center"/>
    </xf>
    <xf numFmtId="0" fontId="67" fillId="0" borderId="33" xfId="0" applyFont="1" applyBorder="1" applyAlignment="1">
      <alignment horizontal="justify" vertical="center"/>
    </xf>
    <xf numFmtId="0" fontId="67" fillId="0" borderId="33" xfId="0" applyFont="1" applyBorder="1" applyAlignment="1">
      <alignment horizontal="justify" vertical="center" wrapText="1"/>
    </xf>
    <xf numFmtId="0" fontId="67" fillId="0" borderId="33" xfId="0" applyFont="1" applyBorder="1" applyAlignment="1">
      <alignment horizontal="right" vertical="center"/>
    </xf>
    <xf numFmtId="3" fontId="65" fillId="0" borderId="33" xfId="0" applyNumberFormat="1" applyFont="1" applyBorder="1" applyAlignment="1">
      <alignment horizontal="right" vertical="center"/>
    </xf>
    <xf numFmtId="0" fontId="68" fillId="0" borderId="0" xfId="0" applyFont="1"/>
    <xf numFmtId="3" fontId="68" fillId="0" borderId="0" xfId="0" applyNumberFormat="1" applyFont="1"/>
    <xf numFmtId="0" fontId="69" fillId="0" borderId="0" xfId="0" applyFont="1"/>
    <xf numFmtId="3" fontId="69" fillId="0" borderId="0" xfId="0" applyNumberFormat="1" applyFont="1"/>
    <xf numFmtId="166" fontId="70" fillId="0" borderId="0" xfId="7" applyNumberFormat="1" applyFont="1" applyAlignment="1" applyProtection="1">
      <alignment vertical="center"/>
      <protection locked="0"/>
    </xf>
    <xf numFmtId="3" fontId="65" fillId="0" borderId="32" xfId="0" applyNumberFormat="1" applyFont="1" applyBorder="1" applyAlignment="1">
      <alignment horizontal="right" vertical="center" wrapText="1"/>
    </xf>
    <xf numFmtId="0" fontId="67" fillId="0" borderId="32" xfId="0" applyFont="1" applyBorder="1" applyAlignment="1">
      <alignment horizontal="right" vertical="center" wrapText="1"/>
    </xf>
    <xf numFmtId="0" fontId="67" fillId="0" borderId="33" xfId="0" applyFont="1" applyBorder="1" applyAlignment="1">
      <alignment horizontal="right" vertical="center" wrapText="1"/>
    </xf>
    <xf numFmtId="3" fontId="67" fillId="0" borderId="33" xfId="0" applyNumberFormat="1" applyFont="1" applyBorder="1" applyAlignment="1">
      <alignment horizontal="right" vertical="center" wrapText="1"/>
    </xf>
    <xf numFmtId="3" fontId="65" fillId="0" borderId="33" xfId="0" applyNumberFormat="1" applyFont="1" applyBorder="1" applyAlignment="1">
      <alignment horizontal="right" vertical="center" wrapText="1"/>
    </xf>
    <xf numFmtId="0" fontId="65" fillId="0" borderId="33" xfId="0" applyFont="1" applyBorder="1" applyAlignment="1">
      <alignment horizontal="right" vertical="center" wrapText="1"/>
    </xf>
    <xf numFmtId="0" fontId="71" fillId="0" borderId="30" xfId="0" applyFont="1" applyBorder="1" applyAlignment="1">
      <alignment horizontal="justify" vertical="center" wrapText="1"/>
    </xf>
    <xf numFmtId="0" fontId="72" fillId="0" borderId="0" xfId="0" applyFont="1" applyAlignment="1">
      <alignment horizontal="justify" vertical="center"/>
    </xf>
    <xf numFmtId="0" fontId="61" fillId="0" borderId="0" xfId="0" applyFont="1" applyAlignment="1">
      <alignment wrapText="1"/>
    </xf>
    <xf numFmtId="3" fontId="66" fillId="0" borderId="0" xfId="0" applyNumberFormat="1" applyFont="1"/>
    <xf numFmtId="0" fontId="48" fillId="6" borderId="17" xfId="10" applyFont="1" applyFill="1" applyBorder="1" applyAlignment="1">
      <alignment horizontal="left" vertical="center" wrapText="1"/>
    </xf>
    <xf numFmtId="0" fontId="48" fillId="6" borderId="19" xfId="10" applyFont="1" applyFill="1" applyBorder="1" applyAlignment="1">
      <alignment horizontal="right" vertical="center" wrapText="1"/>
    </xf>
    <xf numFmtId="0" fontId="48" fillId="6" borderId="0" xfId="10" applyFont="1" applyFill="1" applyAlignment="1">
      <alignment horizontal="right" vertical="center" wrapText="1"/>
    </xf>
    <xf numFmtId="0" fontId="31" fillId="7" borderId="21" xfId="10" applyFont="1" applyFill="1" applyBorder="1" applyAlignment="1" applyProtection="1">
      <alignment vertical="center"/>
      <protection locked="0"/>
    </xf>
    <xf numFmtId="0" fontId="31" fillId="7" borderId="25" xfId="10" applyFont="1" applyFill="1" applyBorder="1" applyAlignment="1" applyProtection="1">
      <alignment vertical="center"/>
      <protection locked="0"/>
    </xf>
    <xf numFmtId="0" fontId="31" fillId="7" borderId="22" xfId="10" applyFont="1" applyFill="1" applyBorder="1" applyAlignment="1" applyProtection="1">
      <alignment vertical="center"/>
      <protection locked="0"/>
    </xf>
    <xf numFmtId="0" fontId="48" fillId="6" borderId="26" xfId="10" applyFont="1" applyFill="1" applyBorder="1" applyAlignment="1">
      <alignment horizontal="left" vertical="center" wrapText="1"/>
    </xf>
    <xf numFmtId="0" fontId="31" fillId="7" borderId="21" xfId="16" applyFont="1" applyFill="1" applyBorder="1" applyAlignment="1" applyProtection="1">
      <alignment vertical="center" wrapText="1"/>
      <protection locked="0"/>
    </xf>
    <xf numFmtId="0" fontId="31" fillId="7" borderId="25" xfId="16" applyFont="1" applyFill="1" applyBorder="1" applyAlignment="1" applyProtection="1">
      <alignment vertical="center"/>
      <protection locked="0"/>
    </xf>
    <xf numFmtId="0" fontId="31" fillId="7" borderId="22" xfId="16" applyFont="1" applyFill="1" applyBorder="1" applyAlignment="1" applyProtection="1">
      <alignment vertical="center"/>
      <protection locked="0"/>
    </xf>
    <xf numFmtId="0" fontId="31" fillId="6" borderId="0" xfId="10" applyFont="1" applyFill="1"/>
    <xf numFmtId="49" fontId="47" fillId="7" borderId="21" xfId="16" applyNumberFormat="1" applyFont="1" applyFill="1" applyBorder="1" applyAlignment="1" applyProtection="1">
      <alignment vertical="center"/>
      <protection locked="0"/>
    </xf>
    <xf numFmtId="49" fontId="47" fillId="7" borderId="25" xfId="16" applyNumberFormat="1" applyFont="1" applyFill="1" applyBorder="1" applyAlignment="1" applyProtection="1">
      <alignment vertical="center"/>
      <protection locked="0"/>
    </xf>
    <xf numFmtId="49" fontId="47" fillId="7" borderId="22" xfId="16" applyNumberFormat="1" applyFont="1" applyFill="1" applyBorder="1" applyAlignment="1" applyProtection="1">
      <alignment vertical="center"/>
      <protection locked="0"/>
    </xf>
    <xf numFmtId="0" fontId="48" fillId="6" borderId="0" xfId="10" applyFont="1" applyFill="1" applyAlignment="1">
      <alignment horizontal="center" vertical="center"/>
    </xf>
    <xf numFmtId="0" fontId="48" fillId="6" borderId="20" xfId="10" applyFont="1" applyFill="1" applyBorder="1" applyAlignment="1">
      <alignment horizontal="center" vertical="center"/>
    </xf>
    <xf numFmtId="0" fontId="31" fillId="6" borderId="0" xfId="10" applyFont="1" applyFill="1" applyAlignment="1">
      <alignment vertical="top"/>
    </xf>
    <xf numFmtId="0" fontId="48" fillId="6" borderId="0" xfId="10" applyFont="1" applyFill="1" applyAlignment="1">
      <alignment vertical="top"/>
    </xf>
    <xf numFmtId="0" fontId="47" fillId="7" borderId="21" xfId="16" applyFont="1" applyFill="1" applyBorder="1" applyAlignment="1" applyProtection="1">
      <alignment vertical="center"/>
      <protection locked="0"/>
    </xf>
    <xf numFmtId="0" fontId="47" fillId="7" borderId="25" xfId="16" applyFont="1" applyFill="1" applyBorder="1" applyAlignment="1" applyProtection="1">
      <alignment vertical="center"/>
      <protection locked="0"/>
    </xf>
    <xf numFmtId="0" fontId="47" fillId="7" borderId="22" xfId="16" applyFont="1" applyFill="1" applyBorder="1" applyAlignment="1" applyProtection="1">
      <alignment vertical="center"/>
      <protection locked="0"/>
    </xf>
    <xf numFmtId="0" fontId="48" fillId="6" borderId="0" xfId="10" applyFont="1" applyFill="1" applyAlignment="1">
      <alignment vertical="center"/>
    </xf>
    <xf numFmtId="0" fontId="47" fillId="7" borderId="21" xfId="10" applyFont="1" applyFill="1" applyBorder="1" applyAlignment="1" applyProtection="1">
      <alignment horizontal="center" vertical="center"/>
      <protection locked="0"/>
    </xf>
    <xf numFmtId="0" fontId="47" fillId="7" borderId="22" xfId="10" applyFont="1" applyFill="1" applyBorder="1" applyAlignment="1" applyProtection="1">
      <alignment horizontal="center" vertical="center"/>
      <protection locked="0"/>
    </xf>
    <xf numFmtId="0" fontId="48" fillId="6" borderId="19" xfId="10" applyFont="1" applyFill="1" applyBorder="1" applyAlignment="1">
      <alignment horizontal="left" vertical="center"/>
    </xf>
    <xf numFmtId="0" fontId="48" fillId="6" borderId="0" xfId="10" applyFont="1" applyFill="1" applyAlignment="1">
      <alignment horizontal="left" vertical="center"/>
    </xf>
    <xf numFmtId="0" fontId="47" fillId="7" borderId="21" xfId="10" applyFont="1" applyFill="1" applyBorder="1" applyAlignment="1" applyProtection="1">
      <alignment vertical="center"/>
      <protection locked="0"/>
    </xf>
    <xf numFmtId="0" fontId="47" fillId="7" borderId="25" xfId="10" applyFont="1" applyFill="1" applyBorder="1" applyAlignment="1" applyProtection="1">
      <alignment vertical="center"/>
      <protection locked="0"/>
    </xf>
    <xf numFmtId="0" fontId="47" fillId="7" borderId="22" xfId="10" applyFont="1" applyFill="1" applyBorder="1" applyAlignment="1" applyProtection="1">
      <alignment vertical="center"/>
      <protection locked="0"/>
    </xf>
    <xf numFmtId="0" fontId="31" fillId="6" borderId="0" xfId="10" applyFont="1" applyFill="1" applyProtection="1">
      <protection locked="0"/>
    </xf>
    <xf numFmtId="0" fontId="31" fillId="6" borderId="0" xfId="10" applyFont="1" applyFill="1" applyAlignment="1" applyProtection="1">
      <alignment vertical="top"/>
      <protection locked="0"/>
    </xf>
    <xf numFmtId="0" fontId="47" fillId="7" borderId="21" xfId="16" applyFont="1" applyFill="1" applyBorder="1" applyAlignment="1" applyProtection="1">
      <alignment horizontal="left" vertical="center"/>
      <protection locked="0"/>
    </xf>
    <xf numFmtId="0" fontId="47" fillId="7" borderId="25" xfId="16" applyFont="1" applyFill="1" applyBorder="1" applyAlignment="1" applyProtection="1">
      <alignment horizontal="left" vertical="center"/>
      <protection locked="0"/>
    </xf>
    <xf numFmtId="0" fontId="47" fillId="7" borderId="22" xfId="16" applyFont="1" applyFill="1" applyBorder="1" applyAlignment="1" applyProtection="1">
      <alignment horizontal="left" vertical="center"/>
      <protection locked="0"/>
    </xf>
    <xf numFmtId="0" fontId="31" fillId="6" borderId="0" xfId="10" applyFont="1" applyFill="1" applyAlignment="1" applyProtection="1">
      <alignment vertical="top" wrapText="1"/>
      <protection locked="0"/>
    </xf>
    <xf numFmtId="0" fontId="54" fillId="6" borderId="0" xfId="10" applyFont="1" applyFill="1" applyAlignment="1">
      <alignment vertical="center"/>
    </xf>
    <xf numFmtId="0" fontId="54" fillId="6" borderId="20" xfId="10" applyFont="1" applyFill="1" applyBorder="1" applyAlignment="1">
      <alignment vertical="center"/>
    </xf>
    <xf numFmtId="0" fontId="48" fillId="6" borderId="19" xfId="10" applyFont="1" applyFill="1" applyBorder="1" applyAlignment="1">
      <alignment horizontal="right" vertical="center"/>
    </xf>
    <xf numFmtId="0" fontId="48" fillId="6" borderId="0" xfId="10" applyFont="1" applyFill="1" applyAlignment="1">
      <alignment horizontal="right" vertical="center"/>
    </xf>
    <xf numFmtId="0" fontId="48" fillId="6" borderId="19" xfId="10" applyFont="1" applyFill="1" applyBorder="1" applyAlignment="1">
      <alignment horizontal="center" vertical="center"/>
    </xf>
    <xf numFmtId="0" fontId="50" fillId="6" borderId="0" xfId="10" applyFont="1" applyFill="1" applyAlignment="1">
      <alignment vertical="center"/>
    </xf>
    <xf numFmtId="0" fontId="31" fillId="6" borderId="0" xfId="10" applyFont="1" applyFill="1" applyAlignment="1">
      <alignment vertical="center"/>
    </xf>
    <xf numFmtId="0" fontId="31" fillId="6" borderId="20" xfId="10" applyFont="1" applyFill="1" applyBorder="1" applyAlignment="1">
      <alignment vertical="center"/>
    </xf>
    <xf numFmtId="0" fontId="31" fillId="7" borderId="21" xfId="16" applyFont="1" applyFill="1" applyBorder="1" applyProtection="1">
      <protection locked="0"/>
    </xf>
    <xf numFmtId="0" fontId="31" fillId="7" borderId="25" xfId="16" applyFont="1" applyFill="1" applyBorder="1" applyProtection="1">
      <protection locked="0"/>
    </xf>
    <xf numFmtId="0" fontId="31" fillId="7" borderId="22" xfId="16" applyFont="1" applyFill="1" applyBorder="1" applyProtection="1">
      <protection locked="0"/>
    </xf>
    <xf numFmtId="0" fontId="47" fillId="7" borderId="21" xfId="16" applyFont="1" applyFill="1" applyBorder="1" applyAlignment="1" applyProtection="1">
      <alignment horizontal="center" vertical="center"/>
      <protection locked="0"/>
    </xf>
    <xf numFmtId="0" fontId="47" fillId="7" borderId="22" xfId="16" applyFont="1" applyFill="1" applyBorder="1" applyAlignment="1" applyProtection="1">
      <alignment horizontal="center" vertical="center"/>
      <protection locked="0"/>
    </xf>
    <xf numFmtId="49" fontId="47" fillId="7" borderId="21" xfId="16" applyNumberFormat="1" applyFont="1" applyFill="1" applyBorder="1" applyAlignment="1" applyProtection="1">
      <alignment horizontal="center" vertical="center"/>
      <protection locked="0"/>
    </xf>
    <xf numFmtId="49" fontId="47" fillId="7" borderId="22" xfId="16" applyNumberFormat="1" applyFont="1" applyFill="1" applyBorder="1" applyAlignment="1" applyProtection="1">
      <alignment horizontal="center" vertical="center"/>
      <protection locked="0"/>
    </xf>
    <xf numFmtId="0" fontId="31" fillId="6" borderId="19" xfId="10" applyFont="1" applyFill="1" applyBorder="1" applyAlignment="1">
      <alignment vertical="center" wrapText="1"/>
    </xf>
    <xf numFmtId="0" fontId="31" fillId="6" borderId="0" xfId="10" applyFont="1" applyFill="1" applyAlignment="1">
      <alignment vertical="center" wrapText="1"/>
    </xf>
    <xf numFmtId="0" fontId="48" fillId="6" borderId="20" xfId="10" applyFont="1" applyFill="1" applyBorder="1" applyAlignment="1">
      <alignment horizontal="right" vertical="center" wrapText="1"/>
    </xf>
    <xf numFmtId="0" fontId="50" fillId="6" borderId="19" xfId="10" applyFont="1" applyFill="1" applyBorder="1" applyAlignment="1">
      <alignment vertical="center"/>
    </xf>
    <xf numFmtId="0" fontId="31" fillId="6" borderId="0" xfId="10" applyFont="1" applyFill="1" applyAlignment="1">
      <alignment wrapText="1"/>
    </xf>
    <xf numFmtId="0" fontId="31" fillId="6" borderId="19" xfId="10" applyFont="1" applyFill="1" applyBorder="1" applyAlignment="1">
      <alignment wrapText="1"/>
    </xf>
    <xf numFmtId="0" fontId="47" fillId="6" borderId="19" xfId="10" applyFont="1" applyFill="1" applyBorder="1" applyAlignment="1">
      <alignment horizontal="right" vertical="center" wrapText="1"/>
    </xf>
    <xf numFmtId="0" fontId="47" fillId="6" borderId="0" xfId="10" applyFont="1" applyFill="1" applyAlignment="1">
      <alignment horizontal="right" vertical="center" wrapText="1"/>
    </xf>
    <xf numFmtId="0" fontId="49" fillId="6" borderId="19" xfId="10" applyFont="1" applyFill="1" applyBorder="1" applyAlignment="1">
      <alignment horizontal="center" vertical="center" wrapText="1"/>
    </xf>
    <xf numFmtId="0" fontId="49" fillId="6" borderId="0" xfId="10" applyFont="1" applyFill="1" applyAlignment="1">
      <alignment horizontal="center" vertical="center" wrapText="1"/>
    </xf>
    <xf numFmtId="0" fontId="45" fillId="6" borderId="16" xfId="10" applyFont="1" applyFill="1" applyBorder="1" applyAlignment="1">
      <alignment vertical="center"/>
    </xf>
    <xf numFmtId="0" fontId="45" fillId="6" borderId="17" xfId="10" applyFont="1" applyFill="1" applyBorder="1" applyAlignment="1">
      <alignment vertical="center"/>
    </xf>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7" fillId="6" borderId="19" xfId="10" applyFont="1" applyFill="1" applyBorder="1" applyAlignment="1">
      <alignment vertical="center" wrapText="1"/>
    </xf>
    <xf numFmtId="0" fontId="47" fillId="6" borderId="0" xfId="10" applyFont="1" applyFill="1" applyAlignment="1">
      <alignment vertical="center" wrapText="1"/>
    </xf>
    <xf numFmtId="14" fontId="47" fillId="7" borderId="21" xfId="15" applyNumberFormat="1" applyFont="1" applyFill="1" applyBorder="1" applyAlignment="1" applyProtection="1">
      <alignment horizontal="center" vertical="center"/>
      <protection locked="0"/>
    </xf>
    <xf numFmtId="14" fontId="47" fillId="7" borderId="22" xfId="15" applyNumberFormat="1" applyFont="1" applyFill="1" applyBorder="1" applyAlignment="1" applyProtection="1">
      <alignment horizontal="center" vertical="center"/>
      <protection locked="0"/>
    </xf>
    <xf numFmtId="0" fontId="47" fillId="0" borderId="19" xfId="10" applyFont="1" applyBorder="1" applyAlignment="1">
      <alignment horizontal="center" vertical="center" wrapText="1"/>
    </xf>
    <xf numFmtId="0" fontId="47" fillId="0" borderId="0" xfId="10" applyFont="1" applyAlignment="1">
      <alignment horizontal="center" vertical="center" wrapText="1"/>
    </xf>
    <xf numFmtId="0" fontId="47" fillId="0" borderId="20" xfId="10" applyFont="1" applyBorder="1" applyAlignment="1">
      <alignment horizontal="center" vertical="center" wrapText="1"/>
    </xf>
    <xf numFmtId="49" fontId="43" fillId="0" borderId="9" xfId="10" applyNumberFormat="1" applyFont="1" applyBorder="1" applyAlignment="1">
      <alignment horizontal="center" vertical="center" wrapText="1"/>
    </xf>
    <xf numFmtId="49" fontId="43" fillId="0" borderId="2" xfId="10" applyNumberFormat="1" applyFont="1" applyBorder="1" applyAlignment="1">
      <alignment horizontal="center" vertical="center" wrapText="1"/>
    </xf>
    <xf numFmtId="49" fontId="42" fillId="0" borderId="9" xfId="10" applyNumberFormat="1" applyFont="1" applyBorder="1" applyAlignment="1">
      <alignment horizontal="center" vertical="center" wrapText="1"/>
    </xf>
    <xf numFmtId="49" fontId="42" fillId="0" borderId="2" xfId="10" applyNumberFormat="1" applyFont="1" applyBorder="1" applyAlignment="1">
      <alignment horizontal="center" vertical="center" wrapText="1"/>
    </xf>
    <xf numFmtId="0" fontId="38" fillId="0" borderId="0" xfId="10" applyFont="1" applyAlignment="1">
      <alignment horizontal="center" vertical="center"/>
    </xf>
    <xf numFmtId="0" fontId="20" fillId="0" borderId="1" xfId="10" applyFont="1" applyBorder="1" applyAlignment="1">
      <alignment horizontal="center" vertical="center" wrapText="1"/>
    </xf>
    <xf numFmtId="0" fontId="31" fillId="0" borderId="1" xfId="10" applyFont="1" applyBorder="1"/>
    <xf numFmtId="3" fontId="20" fillId="0" borderId="1" xfId="10" applyNumberFormat="1" applyFont="1" applyBorder="1" applyAlignment="1">
      <alignment horizontal="center"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4" fillId="0" borderId="1" xfId="10" applyNumberFormat="1" applyFont="1" applyBorder="1" applyAlignment="1">
      <alignment horizontal="center" vertical="center" wrapText="1"/>
    </xf>
    <xf numFmtId="4" fontId="21" fillId="0" borderId="1" xfId="10" applyNumberFormat="1" applyFont="1" applyBorder="1" applyAlignment="1">
      <alignment horizontal="center" vertical="center" wrapText="1"/>
    </xf>
    <xf numFmtId="0" fontId="10" fillId="0" borderId="0" xfId="1" applyFont="1" applyAlignment="1" applyProtection="1">
      <alignment horizontal="left" vertical="center"/>
      <protection locked="0"/>
    </xf>
    <xf numFmtId="0" fontId="6" fillId="0" borderId="3"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6" fillId="0" borderId="4" xfId="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16" fillId="0" borderId="4" xfId="1" applyFont="1" applyBorder="1" applyAlignment="1" applyProtection="1">
      <alignment horizontal="center" vertical="center"/>
      <protection hidden="1"/>
    </xf>
    <xf numFmtId="0" fontId="16" fillId="0" borderId="4" xfId="1" applyFont="1" applyBorder="1" applyAlignment="1" applyProtection="1">
      <alignment horizontal="center" vertical="center" wrapText="1"/>
      <protection hidden="1"/>
    </xf>
    <xf numFmtId="0" fontId="16" fillId="0" borderId="1" xfId="1" applyFont="1" applyBorder="1" applyAlignment="1" applyProtection="1">
      <alignment horizontal="center" vertical="center" wrapText="1"/>
      <protection hidden="1"/>
    </xf>
    <xf numFmtId="0" fontId="6" fillId="0" borderId="5" xfId="1" applyFont="1" applyBorder="1" applyAlignment="1" applyProtection="1">
      <alignment horizontal="center" vertical="center" wrapText="1"/>
      <protection hidden="1"/>
    </xf>
    <xf numFmtId="0" fontId="6" fillId="0" borderId="7" xfId="1" applyFont="1" applyBorder="1" applyAlignment="1" applyProtection="1">
      <alignment horizontal="center" vertical="center" wrapText="1"/>
      <protection hidden="1"/>
    </xf>
    <xf numFmtId="0" fontId="1" fillId="0" borderId="0" xfId="12" applyFont="1" applyAlignment="1">
      <alignment horizontal="left" vertical="top" wrapText="1"/>
    </xf>
    <xf numFmtId="0" fontId="1" fillId="0" borderId="0" xfId="17" applyAlignment="1">
      <alignment horizontal="left" vertical="top" wrapText="1"/>
    </xf>
    <xf numFmtId="0" fontId="62" fillId="0" borderId="0" xfId="0" applyFont="1" applyAlignment="1">
      <alignment horizontal="left" vertical="top" wrapText="1"/>
    </xf>
    <xf numFmtId="0" fontId="64" fillId="0" borderId="27" xfId="0" applyFont="1" applyBorder="1" applyAlignment="1">
      <alignment horizontal="center" vertical="center" wrapText="1"/>
    </xf>
    <xf numFmtId="0" fontId="64" fillId="0" borderId="30" xfId="0" applyFont="1" applyBorder="1" applyAlignment="1">
      <alignment horizontal="center" vertical="center" wrapText="1"/>
    </xf>
    <xf numFmtId="0" fontId="65" fillId="0" borderId="27" xfId="0" applyFont="1" applyBorder="1" applyAlignment="1">
      <alignment horizontal="center" vertical="center" wrapText="1"/>
    </xf>
    <xf numFmtId="0" fontId="65" fillId="0" borderId="30" xfId="0" applyFont="1" applyBorder="1" applyAlignment="1">
      <alignment horizontal="center" vertical="center" wrapText="1"/>
    </xf>
    <xf numFmtId="0" fontId="72" fillId="0" borderId="0" xfId="0" applyFont="1" applyAlignment="1">
      <alignment horizontal="left" vertical="top" wrapText="1"/>
    </xf>
    <xf numFmtId="0" fontId="69" fillId="0" borderId="0" xfId="0" applyFont="1" applyAlignment="1">
      <alignment horizontal="left" vertical="top" wrapText="1"/>
    </xf>
    <xf numFmtId="0" fontId="61" fillId="0" borderId="0" xfId="0" applyFont="1" applyAlignment="1">
      <alignment horizontal="left" vertical="top" wrapText="1"/>
    </xf>
    <xf numFmtId="0" fontId="65" fillId="0" borderId="28" xfId="0" applyFont="1" applyBorder="1" applyAlignment="1">
      <alignment horizontal="center" vertical="center"/>
    </xf>
    <xf numFmtId="0" fontId="65" fillId="0" borderId="29" xfId="0" applyFont="1" applyBorder="1" applyAlignment="1">
      <alignment horizontal="center" vertical="center"/>
    </xf>
    <xf numFmtId="0" fontId="64" fillId="0" borderId="34" xfId="0" applyFont="1" applyBorder="1" applyAlignment="1">
      <alignment horizontal="center" vertical="center" wrapText="1"/>
    </xf>
    <xf numFmtId="0" fontId="65" fillId="0" borderId="34" xfId="0" applyFont="1" applyBorder="1" applyAlignment="1">
      <alignment horizontal="center" vertical="center" wrapText="1"/>
    </xf>
    <xf numFmtId="0" fontId="64" fillId="0" borderId="0" xfId="0" applyFont="1" applyAlignment="1">
      <alignment horizontal="justify" vertical="center"/>
    </xf>
    <xf numFmtId="0" fontId="73" fillId="0" borderId="0" xfId="0" applyFont="1"/>
  </cellXfs>
  <cellStyles count="19">
    <cellStyle name="Hyperlink 2" xfId="14" xr:uid="{E840E719-AFDF-4B4C-A88C-F911D2320B15}"/>
    <cellStyle name="Normal" xfId="0" builtinId="0"/>
    <cellStyle name="Normal 12" xfId="17" xr:uid="{88A6E34A-C75E-4408-8822-AA023BC68EC5}"/>
    <cellStyle name="Normal 2" xfId="10" xr:uid="{00000000-0005-0000-0000-000001000000}"/>
    <cellStyle name="Normal 2 2 3" xfId="9" xr:uid="{00000000-0005-0000-0000-000002000000}"/>
    <cellStyle name="Normal 2 3" xfId="4" xr:uid="{00000000-0005-0000-0000-000003000000}"/>
    <cellStyle name="Normal 2 4" xfId="1" xr:uid="{00000000-0005-0000-0000-000004000000}"/>
    <cellStyle name="Normal 3" xfId="15" xr:uid="{EA552F63-81D3-44D1-BBA5-B3EFAA429D61}"/>
    <cellStyle name="Normal 3 2" xfId="16" xr:uid="{9596624E-85FB-48E4-AFEA-FFF9D6556497}"/>
    <cellStyle name="Normal 4" xfId="18" xr:uid="{01EB5DE6-C005-422B-B916-64C4E9058957}"/>
    <cellStyle name="Normal 5" xfId="8" xr:uid="{00000000-0005-0000-0000-000005000000}"/>
    <cellStyle name="Normal_2005_AKTIVA" xfId="5" xr:uid="{00000000-0005-0000-0000-000006000000}"/>
    <cellStyle name="Normal_2005_racun d&amp;g" xfId="7" xr:uid="{00000000-0005-0000-0000-000007000000}"/>
    <cellStyle name="Normal_Kvartalna izvjesca-prazno_20_08_2008" xfId="2" xr:uid="{00000000-0005-0000-0000-000008000000}"/>
    <cellStyle name="Normal_Sheet1_bilanca_2008_ispravljeno 2 2" xfId="3" xr:uid="{00000000-0005-0000-0000-000009000000}"/>
    <cellStyle name="Normal_TFI-FIN 2" xfId="6" xr:uid="{00000000-0005-0000-0000-00000A000000}"/>
    <cellStyle name="Normalno 2" xfId="12" xr:uid="{6A5DFF82-2BF4-46E1-864F-BEB198E79372}"/>
    <cellStyle name="SAPHierarchyCell4" xfId="11" xr:uid="{00000000-0005-0000-0000-00000B000000}"/>
    <cellStyle name="Style 1" xfId="13" xr:uid="{BD11B461-FD79-438F-B36D-F74AE6B98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enumeration value="604">
            <xs:annotation>
              <xs:documentation>SUNCE OSIGURANJE d.d.</xs:documentation>
            </xs:annotation>
          </xs:enumeration>
          <xs:enumeration value="1019">
            <xs:annotation>
              <xs:documentation>CROATIA LLOYD d.d. za reosiguranje</xs:documentation>
            </xs:annotation>
          </xs:enumeration>
          <xs:enumeration value="4503">
            <xs:annotation>
              <xs:documentation>HOK-OSIGURANJE d.d.</xs:documentation>
            </xs:annotation>
          </xs:enumeration>
          <xs:enumeration value="4960">
            <xs:annotation>
              <xs:documentation>VELEBIT OSIGURANJE d.d.</xs:documentation>
            </xs:annotation>
          </xs:enumeration>
          <xs:enumeration value="4963">
            <xs:annotation>
              <xs:documentation>VELEBIT ŽIVOTNO OSIGURANJE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E_1001317">
        <xs:annotation>
          <xs:documentation>Izvještaj o financijskom položaju, osiguranje, godišnji</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318">
        <xs:annotation>
          <xs:documentation>Izvještaj o sveobuhvatnoj dobiti, osiguranje, godišnje</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all>
      </xs:complexType>
      <xs:complexType name="FormType_INT-E_1001319">
        <xs:annotation>
          <xs:documentation>Izvještaj o novčanom tijeku, osiguranje, godišnje</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320">
        <xs:annotation>
          <xs:documentation>Izvještaj o promjenama kapitala, osiguranje, godišnje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GFI-IZD-OSIG">
        <xs:complexType>
          <xs:sequence>
            <xs:element name="Izvjesce" type="FormType_Izvjesce" minOccurs="1" maxOccurs="1"/>
            <xs:element name="IFP-E_1001317" type="FormType_IFP-E_1001317" minOccurs="1" maxOccurs="1"/>
            <xs:element name="ISD-E_1001318" type="FormType_ISD-E_1001318" minOccurs="1" maxOccurs="1"/>
            <xs:element name="INT-E_1001319" type="FormType_INT-E_1001319" minOccurs="1" maxOccurs="1"/>
            <xs:element name="IPK-E_1001320" type="FormType_IPK-E_1001320" minOccurs="1" maxOccurs="1"/>
          </xs:sequence>
        </xs:complexType>
      </xs:element>
    </xs:schema>
  </Schema>
  <Map ID="3" Name="GFI-IZD-OSIG_Mapa" RootElement="G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146</xdr:row>
      <xdr:rowOff>107577</xdr:rowOff>
    </xdr:from>
    <xdr:to>
      <xdr:col>6</xdr:col>
      <xdr:colOff>165196</xdr:colOff>
      <xdr:row>149</xdr:row>
      <xdr:rowOff>91827</xdr:rowOff>
    </xdr:to>
    <xdr:pic>
      <xdr:nvPicPr>
        <xdr:cNvPr id="18" name="Picture 17">
          <a:extLst>
            <a:ext uri="{FF2B5EF4-FFF2-40B4-BE49-F238E27FC236}">
              <a16:creationId xmlns:a16="http://schemas.microsoft.com/office/drawing/2014/main" id="{4DD827CE-AB50-7AC0-E954-00F8B553E4B4}"/>
            </a:ext>
          </a:extLst>
        </xdr:cNvPr>
        <xdr:cNvPicPr>
          <a:picLocks noChangeAspect="1"/>
        </xdr:cNvPicPr>
      </xdr:nvPicPr>
      <xdr:blipFill>
        <a:blip xmlns:r="http://schemas.openxmlformats.org/officeDocument/2006/relationships" r:embed="rId1"/>
        <a:stretch>
          <a:fillRect/>
        </a:stretch>
      </xdr:blipFill>
      <xdr:spPr>
        <a:xfrm>
          <a:off x="0" y="30704118"/>
          <a:ext cx="9685714" cy="495238"/>
        </a:xfrm>
        <a:prstGeom prst="rect">
          <a:avLst/>
        </a:prstGeom>
      </xdr:spPr>
    </xdr:pic>
    <xdr:clientData/>
  </xdr:twoCellAnchor>
  <xdr:twoCellAnchor editAs="oneCell">
    <xdr:from>
      <xdr:col>0</xdr:col>
      <xdr:colOff>0</xdr:colOff>
      <xdr:row>145</xdr:row>
      <xdr:rowOff>98612</xdr:rowOff>
    </xdr:from>
    <xdr:to>
      <xdr:col>6</xdr:col>
      <xdr:colOff>125506</xdr:colOff>
      <xdr:row>146</xdr:row>
      <xdr:rowOff>145500</xdr:rowOff>
    </xdr:to>
    <xdr:pic>
      <xdr:nvPicPr>
        <xdr:cNvPr id="19" name="Picture 18">
          <a:extLst>
            <a:ext uri="{FF2B5EF4-FFF2-40B4-BE49-F238E27FC236}">
              <a16:creationId xmlns:a16="http://schemas.microsoft.com/office/drawing/2014/main" id="{63373E16-6915-BF62-DF5C-1B9F33C650E7}"/>
            </a:ext>
          </a:extLst>
        </xdr:cNvPr>
        <xdr:cNvPicPr>
          <a:picLocks noChangeAspect="1"/>
        </xdr:cNvPicPr>
      </xdr:nvPicPr>
      <xdr:blipFill>
        <a:blip xmlns:r="http://schemas.openxmlformats.org/officeDocument/2006/relationships" r:embed="rId2"/>
        <a:stretch>
          <a:fillRect/>
        </a:stretch>
      </xdr:blipFill>
      <xdr:spPr>
        <a:xfrm>
          <a:off x="0" y="30524824"/>
          <a:ext cx="9646024" cy="217217"/>
        </a:xfrm>
        <a:prstGeom prst="rect">
          <a:avLst/>
        </a:prstGeom>
      </xdr:spPr>
    </xdr:pic>
    <xdr:clientData/>
  </xdr:twoCellAnchor>
  <xdr:twoCellAnchor editAs="oneCell">
    <xdr:from>
      <xdr:col>0</xdr:col>
      <xdr:colOff>1</xdr:colOff>
      <xdr:row>149</xdr:row>
      <xdr:rowOff>62754</xdr:rowOff>
    </xdr:from>
    <xdr:to>
      <xdr:col>6</xdr:col>
      <xdr:colOff>125507</xdr:colOff>
      <xdr:row>156</xdr:row>
      <xdr:rowOff>249597</xdr:rowOff>
    </xdr:to>
    <xdr:pic>
      <xdr:nvPicPr>
        <xdr:cNvPr id="20" name="Picture 19">
          <a:extLst>
            <a:ext uri="{FF2B5EF4-FFF2-40B4-BE49-F238E27FC236}">
              <a16:creationId xmlns:a16="http://schemas.microsoft.com/office/drawing/2014/main" id="{B3FC4BA0-2496-0B2C-B2E3-4E210F2CC63D}"/>
            </a:ext>
          </a:extLst>
        </xdr:cNvPr>
        <xdr:cNvPicPr>
          <a:picLocks noChangeAspect="1"/>
        </xdr:cNvPicPr>
      </xdr:nvPicPr>
      <xdr:blipFill>
        <a:blip xmlns:r="http://schemas.openxmlformats.org/officeDocument/2006/relationships" r:embed="rId3"/>
        <a:stretch>
          <a:fillRect/>
        </a:stretch>
      </xdr:blipFill>
      <xdr:spPr>
        <a:xfrm>
          <a:off x="1" y="31170283"/>
          <a:ext cx="9646024" cy="1379149"/>
        </a:xfrm>
        <a:prstGeom prst="rect">
          <a:avLst/>
        </a:prstGeom>
      </xdr:spPr>
    </xdr:pic>
    <xdr:clientData/>
  </xdr:twoCellAnchor>
  <xdr:twoCellAnchor editAs="oneCell">
    <xdr:from>
      <xdr:col>0</xdr:col>
      <xdr:colOff>0</xdr:colOff>
      <xdr:row>186</xdr:row>
      <xdr:rowOff>125505</xdr:rowOff>
    </xdr:from>
    <xdr:to>
      <xdr:col>4</xdr:col>
      <xdr:colOff>358320</xdr:colOff>
      <xdr:row>212</xdr:row>
      <xdr:rowOff>53788</xdr:rowOff>
    </xdr:to>
    <xdr:pic>
      <xdr:nvPicPr>
        <xdr:cNvPr id="22" name="Picture 21">
          <a:extLst>
            <a:ext uri="{FF2B5EF4-FFF2-40B4-BE49-F238E27FC236}">
              <a16:creationId xmlns:a16="http://schemas.microsoft.com/office/drawing/2014/main" id="{2119C376-9C6D-F120-1E28-0D15AE6B7B47}"/>
            </a:ext>
          </a:extLst>
        </xdr:cNvPr>
        <xdr:cNvPicPr>
          <a:picLocks noChangeAspect="1"/>
        </xdr:cNvPicPr>
      </xdr:nvPicPr>
      <xdr:blipFill>
        <a:blip xmlns:r="http://schemas.openxmlformats.org/officeDocument/2006/relationships" r:embed="rId4"/>
        <a:stretch>
          <a:fillRect/>
        </a:stretch>
      </xdr:blipFill>
      <xdr:spPr>
        <a:xfrm>
          <a:off x="0" y="40475646"/>
          <a:ext cx="8677567" cy="4356847"/>
        </a:xfrm>
        <a:prstGeom prst="rect">
          <a:avLst/>
        </a:prstGeom>
      </xdr:spPr>
    </xdr:pic>
    <xdr:clientData/>
  </xdr:twoCellAnchor>
  <xdr:twoCellAnchor editAs="oneCell">
    <xdr:from>
      <xdr:col>0</xdr:col>
      <xdr:colOff>0</xdr:colOff>
      <xdr:row>212</xdr:row>
      <xdr:rowOff>52155</xdr:rowOff>
    </xdr:from>
    <xdr:to>
      <xdr:col>4</xdr:col>
      <xdr:colOff>349624</xdr:colOff>
      <xdr:row>232</xdr:row>
      <xdr:rowOff>9337</xdr:rowOff>
    </xdr:to>
    <xdr:pic>
      <xdr:nvPicPr>
        <xdr:cNvPr id="23" name="Picture 22">
          <a:extLst>
            <a:ext uri="{FF2B5EF4-FFF2-40B4-BE49-F238E27FC236}">
              <a16:creationId xmlns:a16="http://schemas.microsoft.com/office/drawing/2014/main" id="{08E8A20D-FEEB-D685-2AE9-D190BDC29BD7}"/>
            </a:ext>
          </a:extLst>
        </xdr:cNvPr>
        <xdr:cNvPicPr>
          <a:picLocks noChangeAspect="1"/>
        </xdr:cNvPicPr>
      </xdr:nvPicPr>
      <xdr:blipFill>
        <a:blip xmlns:r="http://schemas.openxmlformats.org/officeDocument/2006/relationships" r:embed="rId5"/>
        <a:stretch>
          <a:fillRect/>
        </a:stretch>
      </xdr:blipFill>
      <xdr:spPr>
        <a:xfrm>
          <a:off x="0" y="44830861"/>
          <a:ext cx="8668871" cy="3350324"/>
        </a:xfrm>
        <a:prstGeom prst="rect">
          <a:avLst/>
        </a:prstGeom>
      </xdr:spPr>
    </xdr:pic>
    <xdr:clientData/>
  </xdr:twoCellAnchor>
  <xdr:twoCellAnchor editAs="oneCell">
    <xdr:from>
      <xdr:col>0</xdr:col>
      <xdr:colOff>0</xdr:colOff>
      <xdr:row>232</xdr:row>
      <xdr:rowOff>26894</xdr:rowOff>
    </xdr:from>
    <xdr:to>
      <xdr:col>2</xdr:col>
      <xdr:colOff>309</xdr:colOff>
      <xdr:row>250</xdr:row>
      <xdr:rowOff>4483</xdr:rowOff>
    </xdr:to>
    <xdr:pic>
      <xdr:nvPicPr>
        <xdr:cNvPr id="24" name="Picture 23">
          <a:extLst>
            <a:ext uri="{FF2B5EF4-FFF2-40B4-BE49-F238E27FC236}">
              <a16:creationId xmlns:a16="http://schemas.microsoft.com/office/drawing/2014/main" id="{17E2A6A1-15AB-D193-330D-D3911EBC1CDE}"/>
            </a:ext>
          </a:extLst>
        </xdr:cNvPr>
        <xdr:cNvPicPr>
          <a:picLocks noChangeAspect="1"/>
        </xdr:cNvPicPr>
      </xdr:nvPicPr>
      <xdr:blipFill>
        <a:blip xmlns:r="http://schemas.openxmlformats.org/officeDocument/2006/relationships" r:embed="rId6"/>
        <a:stretch>
          <a:fillRect/>
        </a:stretch>
      </xdr:blipFill>
      <xdr:spPr>
        <a:xfrm>
          <a:off x="0" y="48212188"/>
          <a:ext cx="7110441" cy="3030071"/>
        </a:xfrm>
        <a:prstGeom prst="rect">
          <a:avLst/>
        </a:prstGeom>
      </xdr:spPr>
    </xdr:pic>
    <xdr:clientData/>
  </xdr:twoCellAnchor>
  <xdr:twoCellAnchor editAs="oneCell">
    <xdr:from>
      <xdr:col>0</xdr:col>
      <xdr:colOff>0</xdr:colOff>
      <xdr:row>256</xdr:row>
      <xdr:rowOff>29587</xdr:rowOff>
    </xdr:from>
    <xdr:to>
      <xdr:col>1</xdr:col>
      <xdr:colOff>738124</xdr:colOff>
      <xdr:row>286</xdr:row>
      <xdr:rowOff>60950</xdr:rowOff>
    </xdr:to>
    <xdr:pic>
      <xdr:nvPicPr>
        <xdr:cNvPr id="25" name="Picture 24">
          <a:extLst>
            <a:ext uri="{FF2B5EF4-FFF2-40B4-BE49-F238E27FC236}">
              <a16:creationId xmlns:a16="http://schemas.microsoft.com/office/drawing/2014/main" id="{3687B4F9-A340-6DBF-0FDD-0B32D71C3C39}"/>
            </a:ext>
          </a:extLst>
        </xdr:cNvPr>
        <xdr:cNvPicPr>
          <a:picLocks noChangeAspect="1"/>
        </xdr:cNvPicPr>
      </xdr:nvPicPr>
      <xdr:blipFill>
        <a:blip xmlns:r="http://schemas.openxmlformats.org/officeDocument/2006/relationships" r:embed="rId7"/>
        <a:stretch>
          <a:fillRect/>
        </a:stretch>
      </xdr:blipFill>
      <xdr:spPr>
        <a:xfrm>
          <a:off x="0" y="53073752"/>
          <a:ext cx="6798265" cy="5141245"/>
        </a:xfrm>
        <a:prstGeom prst="rect">
          <a:avLst/>
        </a:prstGeom>
      </xdr:spPr>
    </xdr:pic>
    <xdr:clientData/>
  </xdr:twoCellAnchor>
  <xdr:twoCellAnchor editAs="oneCell">
    <xdr:from>
      <xdr:col>0</xdr:col>
      <xdr:colOff>78441</xdr:colOff>
      <xdr:row>291</xdr:row>
      <xdr:rowOff>91889</xdr:rowOff>
    </xdr:from>
    <xdr:to>
      <xdr:col>2</xdr:col>
      <xdr:colOff>217608</xdr:colOff>
      <xdr:row>305</xdr:row>
      <xdr:rowOff>15962</xdr:rowOff>
    </xdr:to>
    <xdr:pic>
      <xdr:nvPicPr>
        <xdr:cNvPr id="27" name="Picture 26">
          <a:extLst>
            <a:ext uri="{FF2B5EF4-FFF2-40B4-BE49-F238E27FC236}">
              <a16:creationId xmlns:a16="http://schemas.microsoft.com/office/drawing/2014/main" id="{D7894499-276E-59A3-7E37-99205D183B45}"/>
            </a:ext>
          </a:extLst>
        </xdr:cNvPr>
        <xdr:cNvPicPr>
          <a:picLocks noChangeAspect="1"/>
        </xdr:cNvPicPr>
      </xdr:nvPicPr>
      <xdr:blipFill>
        <a:blip xmlns:r="http://schemas.openxmlformats.org/officeDocument/2006/relationships" r:embed="rId8"/>
        <a:stretch>
          <a:fillRect/>
        </a:stretch>
      </xdr:blipFill>
      <xdr:spPr>
        <a:xfrm>
          <a:off x="78441" y="55740301"/>
          <a:ext cx="7053196" cy="2120426"/>
        </a:xfrm>
        <a:prstGeom prst="rect">
          <a:avLst/>
        </a:prstGeom>
      </xdr:spPr>
    </xdr:pic>
    <xdr:clientData/>
  </xdr:twoCellAnchor>
  <xdr:twoCellAnchor editAs="oneCell">
    <xdr:from>
      <xdr:col>0</xdr:col>
      <xdr:colOff>0</xdr:colOff>
      <xdr:row>332</xdr:row>
      <xdr:rowOff>110645</xdr:rowOff>
    </xdr:from>
    <xdr:to>
      <xdr:col>2</xdr:col>
      <xdr:colOff>30472</xdr:colOff>
      <xdr:row>350</xdr:row>
      <xdr:rowOff>148647</xdr:rowOff>
    </xdr:to>
    <xdr:pic>
      <xdr:nvPicPr>
        <xdr:cNvPr id="28" name="Picture 27">
          <a:extLst>
            <a:ext uri="{FF2B5EF4-FFF2-40B4-BE49-F238E27FC236}">
              <a16:creationId xmlns:a16="http://schemas.microsoft.com/office/drawing/2014/main" id="{8B5699B0-141F-71AC-1F3A-9AA3D46F424D}"/>
            </a:ext>
          </a:extLst>
        </xdr:cNvPr>
        <xdr:cNvPicPr>
          <a:picLocks noChangeAspect="1"/>
        </xdr:cNvPicPr>
      </xdr:nvPicPr>
      <xdr:blipFill>
        <a:blip xmlns:r="http://schemas.openxmlformats.org/officeDocument/2006/relationships" r:embed="rId9"/>
        <a:stretch>
          <a:fillRect/>
        </a:stretch>
      </xdr:blipFill>
      <xdr:spPr>
        <a:xfrm>
          <a:off x="0" y="69022339"/>
          <a:ext cx="7148448" cy="3103931"/>
        </a:xfrm>
        <a:prstGeom prst="rect">
          <a:avLst/>
        </a:prstGeom>
      </xdr:spPr>
    </xdr:pic>
    <xdr:clientData/>
  </xdr:twoCellAnchor>
  <xdr:twoCellAnchor editAs="oneCell">
    <xdr:from>
      <xdr:col>0</xdr:col>
      <xdr:colOff>0</xdr:colOff>
      <xdr:row>94</xdr:row>
      <xdr:rowOff>0</xdr:rowOff>
    </xdr:from>
    <xdr:to>
      <xdr:col>1</xdr:col>
      <xdr:colOff>526436</xdr:colOff>
      <xdr:row>120</xdr:row>
      <xdr:rowOff>25821</xdr:rowOff>
    </xdr:to>
    <xdr:pic>
      <xdr:nvPicPr>
        <xdr:cNvPr id="2" name="Picture 1">
          <a:extLst>
            <a:ext uri="{FF2B5EF4-FFF2-40B4-BE49-F238E27FC236}">
              <a16:creationId xmlns:a16="http://schemas.microsoft.com/office/drawing/2014/main" id="{8ADE188D-582A-C5E0-94B6-EB275D2CA8D1}"/>
            </a:ext>
          </a:extLst>
        </xdr:cNvPr>
        <xdr:cNvPicPr>
          <a:picLocks noChangeAspect="1"/>
        </xdr:cNvPicPr>
      </xdr:nvPicPr>
      <xdr:blipFill>
        <a:blip xmlns:r="http://schemas.openxmlformats.org/officeDocument/2006/relationships" r:embed="rId10"/>
        <a:stretch>
          <a:fillRect/>
        </a:stretch>
      </xdr:blipFill>
      <xdr:spPr>
        <a:xfrm>
          <a:off x="0" y="20562794"/>
          <a:ext cx="6409524" cy="4104762"/>
        </a:xfrm>
        <a:prstGeom prst="rect">
          <a:avLst/>
        </a:prstGeom>
      </xdr:spPr>
    </xdr:pic>
    <xdr:clientData/>
  </xdr:twoCellAnchor>
  <xdr:twoCellAnchor editAs="oneCell">
    <xdr:from>
      <xdr:col>3</xdr:col>
      <xdr:colOff>0</xdr:colOff>
      <xdr:row>95</xdr:row>
      <xdr:rowOff>0</xdr:rowOff>
    </xdr:from>
    <xdr:to>
      <xdr:col>10</xdr:col>
      <xdr:colOff>128069</xdr:colOff>
      <xdr:row>110</xdr:row>
      <xdr:rowOff>8669</xdr:rowOff>
    </xdr:to>
    <xdr:pic>
      <xdr:nvPicPr>
        <xdr:cNvPr id="3" name="Picture 2">
          <a:extLst>
            <a:ext uri="{FF2B5EF4-FFF2-40B4-BE49-F238E27FC236}">
              <a16:creationId xmlns:a16="http://schemas.microsoft.com/office/drawing/2014/main" id="{8C80B13C-10AD-4CAA-66F3-B45112EB41BB}"/>
            </a:ext>
          </a:extLst>
        </xdr:cNvPr>
        <xdr:cNvPicPr>
          <a:picLocks noChangeAspect="1"/>
        </xdr:cNvPicPr>
      </xdr:nvPicPr>
      <xdr:blipFill>
        <a:blip xmlns:r="http://schemas.openxmlformats.org/officeDocument/2006/relationships" r:embed="rId11"/>
        <a:stretch>
          <a:fillRect/>
        </a:stretch>
      </xdr:blipFill>
      <xdr:spPr>
        <a:xfrm>
          <a:off x="7496735" y="20719676"/>
          <a:ext cx="6380952" cy="2361905"/>
        </a:xfrm>
        <a:prstGeom prst="rect">
          <a:avLst/>
        </a:prstGeom>
      </xdr:spPr>
    </xdr:pic>
    <xdr:clientData/>
  </xdr:twoCellAnchor>
  <xdr:twoCellAnchor editAs="oneCell">
    <xdr:from>
      <xdr:col>0</xdr:col>
      <xdr:colOff>0</xdr:colOff>
      <xdr:row>122</xdr:row>
      <xdr:rowOff>0</xdr:rowOff>
    </xdr:from>
    <xdr:to>
      <xdr:col>1</xdr:col>
      <xdr:colOff>488341</xdr:colOff>
      <xdr:row>138</xdr:row>
      <xdr:rowOff>137501</xdr:rowOff>
    </xdr:to>
    <xdr:pic>
      <xdr:nvPicPr>
        <xdr:cNvPr id="4" name="Picture 3">
          <a:extLst>
            <a:ext uri="{FF2B5EF4-FFF2-40B4-BE49-F238E27FC236}">
              <a16:creationId xmlns:a16="http://schemas.microsoft.com/office/drawing/2014/main" id="{346DE18D-5E39-78DD-5C34-810BC03CD5B0}"/>
            </a:ext>
          </a:extLst>
        </xdr:cNvPr>
        <xdr:cNvPicPr>
          <a:picLocks noChangeAspect="1"/>
        </xdr:cNvPicPr>
      </xdr:nvPicPr>
      <xdr:blipFill>
        <a:blip xmlns:r="http://schemas.openxmlformats.org/officeDocument/2006/relationships" r:embed="rId12"/>
        <a:stretch>
          <a:fillRect/>
        </a:stretch>
      </xdr:blipFill>
      <xdr:spPr>
        <a:xfrm>
          <a:off x="0" y="24955500"/>
          <a:ext cx="6371429" cy="2647619"/>
        </a:xfrm>
        <a:prstGeom prst="rect">
          <a:avLst/>
        </a:prstGeom>
      </xdr:spPr>
    </xdr:pic>
    <xdr:clientData/>
  </xdr:twoCellAnchor>
  <xdr:twoCellAnchor editAs="oneCell">
    <xdr:from>
      <xdr:col>0</xdr:col>
      <xdr:colOff>0</xdr:colOff>
      <xdr:row>167</xdr:row>
      <xdr:rowOff>0</xdr:rowOff>
    </xdr:from>
    <xdr:to>
      <xdr:col>1</xdr:col>
      <xdr:colOff>497864</xdr:colOff>
      <xdr:row>177</xdr:row>
      <xdr:rowOff>21653</xdr:rowOff>
    </xdr:to>
    <xdr:pic>
      <xdr:nvPicPr>
        <xdr:cNvPr id="5" name="Picture 4">
          <a:extLst>
            <a:ext uri="{FF2B5EF4-FFF2-40B4-BE49-F238E27FC236}">
              <a16:creationId xmlns:a16="http://schemas.microsoft.com/office/drawing/2014/main" id="{38647CA6-8F19-A397-8649-D4F59AA71A58}"/>
            </a:ext>
          </a:extLst>
        </xdr:cNvPr>
        <xdr:cNvPicPr>
          <a:picLocks noChangeAspect="1"/>
        </xdr:cNvPicPr>
      </xdr:nvPicPr>
      <xdr:blipFill>
        <a:blip xmlns:r="http://schemas.openxmlformats.org/officeDocument/2006/relationships" r:embed="rId13"/>
        <a:stretch>
          <a:fillRect/>
        </a:stretch>
      </xdr:blipFill>
      <xdr:spPr>
        <a:xfrm>
          <a:off x="0" y="33382324"/>
          <a:ext cx="6380952" cy="15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
      <sheetName val="GS_-_Z"/>
      <sheetName val="GS_-_N"/>
      <sheetName val="AK_ZO"/>
      <sheetName val="AK_NO"/>
      <sheetName val="IK_ZO"/>
      <sheetName val="IK_NO"/>
      <sheetName val="starosna_struktura1"/>
      <sheetName val="GS_-_Z1"/>
      <sheetName val="GS_-_N1"/>
      <sheetName val="AK_ZO1"/>
      <sheetName val="AK_NO1"/>
      <sheetName val="IK_ZO1"/>
      <sheetName val="IK_NO1"/>
      <sheetName val="starosna_struktura2"/>
      <sheetName val="GS_-_Z2"/>
      <sheetName val="GS_-_N2"/>
      <sheetName val="AK_ZO2"/>
      <sheetName val="AK_NO2"/>
      <sheetName val="IK_ZO2"/>
      <sheetName val="IK_NO2"/>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v>0</v>
          </cell>
          <cell r="G13">
            <v>0</v>
          </cell>
          <cell r="H13">
            <v>0</v>
          </cell>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v>0</v>
          </cell>
          <cell r="G28">
            <v>0</v>
          </cell>
          <cell r="H28">
            <v>0</v>
          </cell>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v>0</v>
          </cell>
          <cell r="G43">
            <v>0</v>
          </cell>
          <cell r="H43">
            <v>0</v>
          </cell>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v>0</v>
          </cell>
          <cell r="G50">
            <v>0</v>
          </cell>
          <cell r="H50">
            <v>0</v>
          </cell>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s>
    <sheetDataSet>
      <sheetData sheetId="0">
        <row r="5">
          <cell r="C5">
            <v>0</v>
          </cell>
        </row>
        <row r="7">
          <cell r="F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F54D769E-4575-4DA2-9A69-3AB713331548}" r="E6" connectionId="0">
    <xmlCellPr id="1" xr6:uid="{4C789A6C-16CA-4770-B9E3-D607692B9F4B}" uniqueName="Godina">
      <xmlPr mapId="3" xpath="/GFI-IZD-OSIG/Izvjesce/Godina" xmlDataType="integer"/>
    </xmlCellPr>
  </singleXmlCell>
  <singleXmlCell id="2" xr6:uid="{C8850068-9415-4027-8C0D-EA1135FF5E36}" r="C17" connectionId="0">
    <xmlCellPr id="1" xr6:uid="{C4E25C84-7385-48C8-85DA-F9C753AFDEAE}" uniqueName="sif_ust">
      <xmlPr mapId="3" xpath="/GFI-IZD-OSIG/Izvjesce/sif_ust" xmlDataType="string"/>
    </xmlCellPr>
  </singleXmlCell>
  <singleXmlCell id="3" xr6:uid="{FD9F3F43-3759-4999-84FA-E9DF35C729F3}" r="C31" connectionId="0">
    <xmlCellPr id="1" xr6:uid="{84618826-033F-464D-BB52-8691548E013E}" uniqueName="AtribIzv">
      <xmlPr mapId="3" xpath="/G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10F57349-00C4-4967-9E94-2299EFA87325}" r="E6" connectionId="0">
    <xmlCellPr id="1" xr6:uid="{CF94AD76-CD60-4A5C-B5B4-5378EA93C144}" uniqueName="P1269343">
      <xmlPr mapId="3" xpath="/GFI-IZD-OSIG/IFP-E_1001317/P1269343" xmlDataType="decimal"/>
    </xmlCellPr>
  </singleXmlCell>
  <singleXmlCell id="5" xr6:uid="{B9897DE8-3A45-43B4-B68D-34FB804B0468}" r="F6" connectionId="0">
    <xmlCellPr id="1" xr6:uid="{39B34861-6446-4ABB-BFAC-05AE89B524A3}" uniqueName="P1269454">
      <xmlPr mapId="3" xpath="/GFI-IZD-OSIG/IFP-E_1001317/P1269454" xmlDataType="decimal"/>
    </xmlCellPr>
  </singleXmlCell>
  <singleXmlCell id="6" xr6:uid="{FBEBFEB8-F59F-45B7-833B-1BDB13429564}" r="G6" connectionId="0">
    <xmlCellPr id="1" xr6:uid="{1063B27E-E2D6-40AA-98DF-8461DF0D4192}" uniqueName="P1269565">
      <xmlPr mapId="3" xpath="/GFI-IZD-OSIG/IFP-E_1001317/P1269565" xmlDataType="decimal"/>
    </xmlCellPr>
  </singleXmlCell>
  <singleXmlCell id="7" xr6:uid="{8981944E-8164-4B2E-AB5D-BFB9E0409307}" r="H6" connectionId="0">
    <xmlCellPr id="1" xr6:uid="{68175F23-90A8-4114-927B-E4546B612FBD}" uniqueName="P1269676">
      <xmlPr mapId="3" xpath="/GFI-IZD-OSIG/IFP-E_1001317/P1269676" xmlDataType="decimal"/>
    </xmlCellPr>
  </singleXmlCell>
  <singleXmlCell id="8" xr6:uid="{4A795534-316F-4669-B2F5-BC44CC0D6F0E}" r="I6" connectionId="0">
    <xmlCellPr id="1" xr6:uid="{8B27F877-A760-4503-9931-C75F683C4D01}" uniqueName="P1269787">
      <xmlPr mapId="3" xpath="/GFI-IZD-OSIG/IFP-E_1001317/P1269787" xmlDataType="decimal"/>
    </xmlCellPr>
  </singleXmlCell>
  <singleXmlCell id="9" xr6:uid="{3D7C3C2D-4D13-40FC-B0A3-AD43269BA948}" r="J6" connectionId="0">
    <xmlCellPr id="1" xr6:uid="{052533BE-5977-4CB5-8923-205D814BCB83}" uniqueName="P1269898">
      <xmlPr mapId="3" xpath="/GFI-IZD-OSIG/IFP-E_1001317/P1269898" xmlDataType="decimal"/>
    </xmlCellPr>
  </singleXmlCell>
  <singleXmlCell id="10" xr6:uid="{4BEFF3E0-A964-4E41-8573-562CF56CE2B9}" r="E7" connectionId="0">
    <xmlCellPr id="1" xr6:uid="{8AC8D57F-C753-4B4C-9986-BA84546B542E}" uniqueName="P1269344">
      <xmlPr mapId="3" xpath="/GFI-IZD-OSIG/IFP-E_1001317/P1269344" xmlDataType="decimal"/>
    </xmlCellPr>
  </singleXmlCell>
  <singleXmlCell id="11" xr6:uid="{CCD55323-53E9-49EB-910E-1D4239B1A478}" r="F7" connectionId="0">
    <xmlCellPr id="1" xr6:uid="{100D4BE2-9631-484F-A580-230A5DC6B7E8}" uniqueName="P1269455">
      <xmlPr mapId="3" xpath="/GFI-IZD-OSIG/IFP-E_1001317/P1269455" xmlDataType="decimal"/>
    </xmlCellPr>
  </singleXmlCell>
  <singleXmlCell id="12" xr6:uid="{37B63A8F-59C8-4A04-B415-0E6FC5A47EFB}" r="G7" connectionId="0">
    <xmlCellPr id="1" xr6:uid="{0AEC4E4B-672A-4F40-BF22-8BC2CC118101}" uniqueName="P1269566">
      <xmlPr mapId="3" xpath="/GFI-IZD-OSIG/IFP-E_1001317/P1269566" xmlDataType="decimal"/>
    </xmlCellPr>
  </singleXmlCell>
  <singleXmlCell id="13" xr6:uid="{76806BC5-2F8C-4E51-9589-44839DAAB48C}" r="H7" connectionId="0">
    <xmlCellPr id="1" xr6:uid="{42F9575C-262C-410F-8DF3-BDE080A5BB20}" uniqueName="P1269677">
      <xmlPr mapId="3" xpath="/GFI-IZD-OSIG/IFP-E_1001317/P1269677" xmlDataType="decimal"/>
    </xmlCellPr>
  </singleXmlCell>
  <singleXmlCell id="14" xr6:uid="{7D08566D-180D-4A73-89D3-074379F70A70}" r="I7" connectionId="0">
    <xmlCellPr id="1" xr6:uid="{012DDF23-E2D8-4A25-8B61-08B5417C280F}" uniqueName="P1269788">
      <xmlPr mapId="3" xpath="/GFI-IZD-OSIG/IFP-E_1001317/P1269788" xmlDataType="decimal"/>
    </xmlCellPr>
  </singleXmlCell>
  <singleXmlCell id="15" xr6:uid="{72BCB44A-1C86-4D89-98C8-7969B3A12CC0}" r="J7" connectionId="0">
    <xmlCellPr id="1" xr6:uid="{39F33E9F-3767-4153-9558-25A36692A657}" uniqueName="P1269899">
      <xmlPr mapId="3" xpath="/GFI-IZD-OSIG/IFP-E_1001317/P1269899" xmlDataType="decimal"/>
    </xmlCellPr>
  </singleXmlCell>
  <singleXmlCell id="16" xr6:uid="{9D378BD1-2401-499B-8AE4-B879A05F3DD2}" r="E8" connectionId="0">
    <xmlCellPr id="1" xr6:uid="{BCE2202E-19AA-40AE-BCD0-F315D9C7CEBE}" uniqueName="P1269345">
      <xmlPr mapId="3" xpath="/GFI-IZD-OSIG/IFP-E_1001317/P1269345" xmlDataType="decimal"/>
    </xmlCellPr>
  </singleXmlCell>
  <singleXmlCell id="17" xr6:uid="{33AD803A-6D82-44E2-BFE6-7526308F91F4}" r="F8" connectionId="0">
    <xmlCellPr id="1" xr6:uid="{A6E937C2-3FDA-441F-9AF6-D38E433C4B07}" uniqueName="P1269456">
      <xmlPr mapId="3" xpath="/GFI-IZD-OSIG/IFP-E_1001317/P1269456" xmlDataType="decimal"/>
    </xmlCellPr>
  </singleXmlCell>
  <singleXmlCell id="18" xr6:uid="{C15F4F20-5DE3-406F-BFD9-7D1E6D055046}" r="G8" connectionId="0">
    <xmlCellPr id="1" xr6:uid="{F24FC972-8677-4493-9128-EB6F814420DF}" uniqueName="P1269567">
      <xmlPr mapId="3" xpath="/GFI-IZD-OSIG/IFP-E_1001317/P1269567" xmlDataType="decimal"/>
    </xmlCellPr>
  </singleXmlCell>
  <singleXmlCell id="19" xr6:uid="{C55AE3AF-E9DA-4E41-9312-9E1B28B0632A}" r="H8" connectionId="0">
    <xmlCellPr id="1" xr6:uid="{CA2370F1-E927-4F76-AAB5-9BE003F657FC}" uniqueName="P1269678">
      <xmlPr mapId="3" xpath="/GFI-IZD-OSIG/IFP-E_1001317/P1269678" xmlDataType="decimal"/>
    </xmlCellPr>
  </singleXmlCell>
  <singleXmlCell id="20" xr6:uid="{B17D75CB-A627-4C52-A267-4059F6FB972B}" r="I8" connectionId="0">
    <xmlCellPr id="1" xr6:uid="{7B54C8E4-164E-416F-9FAA-ACF7CEEE8A55}" uniqueName="P1269789">
      <xmlPr mapId="3" xpath="/GFI-IZD-OSIG/IFP-E_1001317/P1269789" xmlDataType="decimal"/>
    </xmlCellPr>
  </singleXmlCell>
  <singleXmlCell id="21" xr6:uid="{C7F1276F-1932-4E36-BE1D-478FB62FB724}" r="J8" connectionId="0">
    <xmlCellPr id="1" xr6:uid="{B82CA7B6-506F-4005-97E1-D1E41EB9AE6F}" uniqueName="P1269900">
      <xmlPr mapId="3" xpath="/GFI-IZD-OSIG/IFP-E_1001317/P1269900" xmlDataType="decimal"/>
    </xmlCellPr>
  </singleXmlCell>
  <singleXmlCell id="22" xr6:uid="{5365A318-EA44-4F5B-BD1E-8E24E4F4999F}" r="E9" connectionId="0">
    <xmlCellPr id="1" xr6:uid="{913F658F-9437-4FE8-9515-ADE5A9B317EB}" uniqueName="P1269346">
      <xmlPr mapId="3" xpath="/GFI-IZD-OSIG/IFP-E_1001317/P1269346" xmlDataType="decimal"/>
    </xmlCellPr>
  </singleXmlCell>
  <singleXmlCell id="23" xr6:uid="{23ABF62F-703F-4E85-BCBF-46347161CAC3}" r="F9" connectionId="0">
    <xmlCellPr id="1" xr6:uid="{59847A7E-F6C4-4CC8-8CF6-9A0DD053AE0F}" uniqueName="P1269457">
      <xmlPr mapId="3" xpath="/GFI-IZD-OSIG/IFP-E_1001317/P1269457" xmlDataType="decimal"/>
    </xmlCellPr>
  </singleXmlCell>
  <singleXmlCell id="24" xr6:uid="{D6E74D23-2695-43E3-9A55-1AF0DC04B33F}" r="G9" connectionId="0">
    <xmlCellPr id="1" xr6:uid="{D1455850-40DC-43CE-AD25-DBC499D19D6A}" uniqueName="P1269568">
      <xmlPr mapId="3" xpath="/GFI-IZD-OSIG/IFP-E_1001317/P1269568" xmlDataType="decimal"/>
    </xmlCellPr>
  </singleXmlCell>
  <singleXmlCell id="25" xr6:uid="{5BE10C32-85F2-4033-8730-C4AD6FC4CC2F}" r="H9" connectionId="0">
    <xmlCellPr id="1" xr6:uid="{E6AD1E19-44E0-4863-9F5D-A8ED1D1A3611}" uniqueName="P1269679">
      <xmlPr mapId="3" xpath="/GFI-IZD-OSIG/IFP-E_1001317/P1269679" xmlDataType="decimal"/>
    </xmlCellPr>
  </singleXmlCell>
  <singleXmlCell id="26" xr6:uid="{A675FFF3-EF61-4D42-94DB-398D4C9FF68B}" r="I9" connectionId="0">
    <xmlCellPr id="1" xr6:uid="{8F2DD3C7-C771-48C9-94B5-95118F76D3CB}" uniqueName="P1269790">
      <xmlPr mapId="3" xpath="/GFI-IZD-OSIG/IFP-E_1001317/P1269790" xmlDataType="decimal"/>
    </xmlCellPr>
  </singleXmlCell>
  <singleXmlCell id="27" xr6:uid="{6899499A-1AB9-4A3F-BC21-045D2581EF9E}" r="J9" connectionId="0">
    <xmlCellPr id="1" xr6:uid="{CDF9502B-EE30-4A2B-B27F-EF02C7D503AD}" uniqueName="P1269901">
      <xmlPr mapId="3" xpath="/GFI-IZD-OSIG/IFP-E_1001317/P1269901" xmlDataType="decimal"/>
    </xmlCellPr>
  </singleXmlCell>
  <singleXmlCell id="28" xr6:uid="{DDAF172D-3FC0-4056-8765-D0E8B8CEB59C}" r="E10" connectionId="0">
    <xmlCellPr id="1" xr6:uid="{A779F9E6-6BF9-4451-B62A-F84F8B7B5B35}" uniqueName="P1269347">
      <xmlPr mapId="3" xpath="/GFI-IZD-OSIG/IFP-E_1001317/P1269347" xmlDataType="decimal"/>
    </xmlCellPr>
  </singleXmlCell>
  <singleXmlCell id="29" xr6:uid="{1B46BA8F-A282-434B-9BED-939C2612A98B}" r="F10" connectionId="0">
    <xmlCellPr id="1" xr6:uid="{0757F279-2D38-4719-A4DB-A279452C3CD5}" uniqueName="P1269458">
      <xmlPr mapId="3" xpath="/GFI-IZD-OSIG/IFP-E_1001317/P1269458" xmlDataType="decimal"/>
    </xmlCellPr>
  </singleXmlCell>
  <singleXmlCell id="30" xr6:uid="{CEB31BBD-A945-4B53-86FB-B07B8A7A68E7}" r="G10" connectionId="0">
    <xmlCellPr id="1" xr6:uid="{5361A2E4-3A3D-4968-8DCA-63FDB2D4F0F0}" uniqueName="P1269569">
      <xmlPr mapId="3" xpath="/GFI-IZD-OSIG/IFP-E_1001317/P1269569" xmlDataType="decimal"/>
    </xmlCellPr>
  </singleXmlCell>
  <singleXmlCell id="31" xr6:uid="{BA664683-4920-4B80-83B7-C7E17E808CE0}" r="H10" connectionId="0">
    <xmlCellPr id="1" xr6:uid="{9C8DE061-805D-4736-AB79-A369131D1497}" uniqueName="P1269680">
      <xmlPr mapId="3" xpath="/GFI-IZD-OSIG/IFP-E_1001317/P1269680" xmlDataType="decimal"/>
    </xmlCellPr>
  </singleXmlCell>
  <singleXmlCell id="32" xr6:uid="{0A6A0C09-E2F4-4365-ABE0-9E241B5C2790}" r="I10" connectionId="0">
    <xmlCellPr id="1" xr6:uid="{38B2F789-F171-4B29-B948-0CBFE6651711}" uniqueName="P1269791">
      <xmlPr mapId="3" xpath="/GFI-IZD-OSIG/IFP-E_1001317/P1269791" xmlDataType="decimal"/>
    </xmlCellPr>
  </singleXmlCell>
  <singleXmlCell id="33" xr6:uid="{1E0F4CA3-175B-4D97-8279-D16C542DDED6}" r="J10" connectionId="0">
    <xmlCellPr id="1" xr6:uid="{A0956576-FA13-427B-9CFB-737E2A6C59D5}" uniqueName="P1269902">
      <xmlPr mapId="3" xpath="/GFI-IZD-OSIG/IFP-E_1001317/P1269902" xmlDataType="decimal"/>
    </xmlCellPr>
  </singleXmlCell>
  <singleXmlCell id="34" xr6:uid="{35A936D4-E1F2-440B-9816-09F895856C50}" r="E11" connectionId="0">
    <xmlCellPr id="1" xr6:uid="{D6866DE8-49AA-4D37-B5CF-5AB7312CFB4D}" uniqueName="P1269348">
      <xmlPr mapId="3" xpath="/GFI-IZD-OSIG/IFP-E_1001317/P1269348" xmlDataType="decimal"/>
    </xmlCellPr>
  </singleXmlCell>
  <singleXmlCell id="35" xr6:uid="{BBB46D88-E54C-4606-B232-6E69D4E26A6F}" r="F11" connectionId="0">
    <xmlCellPr id="1" xr6:uid="{61699A12-F6FC-437D-963E-77BB9050CBB7}" uniqueName="P1269459">
      <xmlPr mapId="3" xpath="/GFI-IZD-OSIG/IFP-E_1001317/P1269459" xmlDataType="decimal"/>
    </xmlCellPr>
  </singleXmlCell>
  <singleXmlCell id="36" xr6:uid="{BA4DAD46-F1F8-47C3-BEFA-F1CA6E9024BE}" r="G11" connectionId="0">
    <xmlCellPr id="1" xr6:uid="{BE530AFC-E83E-4FB2-A8D8-959BE8203709}" uniqueName="P1269570">
      <xmlPr mapId="3" xpath="/GFI-IZD-OSIG/IFP-E_1001317/P1269570" xmlDataType="decimal"/>
    </xmlCellPr>
  </singleXmlCell>
  <singleXmlCell id="37" xr6:uid="{F0F1322A-CB6A-4A45-8DF7-2A45A8AF6084}" r="H11" connectionId="0">
    <xmlCellPr id="1" xr6:uid="{74BCC922-4E89-4959-8B0C-F65CDDC4DFA9}" uniqueName="P1269681">
      <xmlPr mapId="3" xpath="/GFI-IZD-OSIG/IFP-E_1001317/P1269681" xmlDataType="decimal"/>
    </xmlCellPr>
  </singleXmlCell>
  <singleXmlCell id="38" xr6:uid="{0C5F424D-E5A3-4CF8-A64B-2CA7C5389F22}" r="I11" connectionId="0">
    <xmlCellPr id="1" xr6:uid="{F0B95438-B7C4-4200-B383-81D31C2A81F4}" uniqueName="P1269792">
      <xmlPr mapId="3" xpath="/GFI-IZD-OSIG/IFP-E_1001317/P1269792" xmlDataType="decimal"/>
    </xmlCellPr>
  </singleXmlCell>
  <singleXmlCell id="39" xr6:uid="{F6866EF9-331C-42DB-9373-199E1DA88596}" r="J11" connectionId="0">
    <xmlCellPr id="1" xr6:uid="{0AF7C351-0649-4E14-A9F7-F1EB15F8746F}" uniqueName="P1269903">
      <xmlPr mapId="3" xpath="/GFI-IZD-OSIG/IFP-E_1001317/P1269903" xmlDataType="decimal"/>
    </xmlCellPr>
  </singleXmlCell>
  <singleXmlCell id="40" xr6:uid="{77B8629B-E081-49D2-A847-5474A4A00232}" r="E12" connectionId="0">
    <xmlCellPr id="1" xr6:uid="{8698924A-EA8C-4A1E-8A48-97C18E0411BD}" uniqueName="P1269349">
      <xmlPr mapId="3" xpath="/GFI-IZD-OSIG/IFP-E_1001317/P1269349" xmlDataType="decimal"/>
    </xmlCellPr>
  </singleXmlCell>
  <singleXmlCell id="41" xr6:uid="{A028AC9F-8059-4EBB-AE21-DA62BBA35DC5}" r="F12" connectionId="0">
    <xmlCellPr id="1" xr6:uid="{FE9945DC-9DF8-493B-863C-28550C05637F}" uniqueName="P1269460">
      <xmlPr mapId="3" xpath="/GFI-IZD-OSIG/IFP-E_1001317/P1269460" xmlDataType="decimal"/>
    </xmlCellPr>
  </singleXmlCell>
  <singleXmlCell id="42" xr6:uid="{6F7555EB-3935-4A7B-A2DF-AB81D977804E}" r="G12" connectionId="0">
    <xmlCellPr id="1" xr6:uid="{FBEA9443-573A-46C8-AE00-4A2B00256A70}" uniqueName="P1269571">
      <xmlPr mapId="3" xpath="/GFI-IZD-OSIG/IFP-E_1001317/P1269571" xmlDataType="decimal"/>
    </xmlCellPr>
  </singleXmlCell>
  <singleXmlCell id="43" xr6:uid="{D2602CB7-9D82-4673-B5AB-F8983087A434}" r="H12" connectionId="0">
    <xmlCellPr id="1" xr6:uid="{A610372D-1277-489F-86F3-31D109AB250E}" uniqueName="P1269682">
      <xmlPr mapId="3" xpath="/GFI-IZD-OSIG/IFP-E_1001317/P1269682" xmlDataType="decimal"/>
    </xmlCellPr>
  </singleXmlCell>
  <singleXmlCell id="44" xr6:uid="{78B5AF7A-9AF3-49BA-BA50-1CFC2D91F550}" r="I12" connectionId="0">
    <xmlCellPr id="1" xr6:uid="{F1DA32C4-1E23-4F28-BD20-9D1DCFA182AB}" uniqueName="P1269793">
      <xmlPr mapId="3" xpath="/GFI-IZD-OSIG/IFP-E_1001317/P1269793" xmlDataType="decimal"/>
    </xmlCellPr>
  </singleXmlCell>
  <singleXmlCell id="45" xr6:uid="{7C9AE8B6-9990-425E-ACCD-548DE87E7138}" r="J12" connectionId="0">
    <xmlCellPr id="1" xr6:uid="{99710E3E-A54E-4BAA-95EC-F50B7D6244DC}" uniqueName="P1269904">
      <xmlPr mapId="3" xpath="/GFI-IZD-OSIG/IFP-E_1001317/P1269904" xmlDataType="decimal"/>
    </xmlCellPr>
  </singleXmlCell>
  <singleXmlCell id="46" xr6:uid="{71B3391E-CE14-45D9-A90F-6AF9D28003CD}" r="E13" connectionId="0">
    <xmlCellPr id="1" xr6:uid="{5C5EA708-1AF3-42B2-9437-F7A41E43104A}" uniqueName="P1269350">
      <xmlPr mapId="3" xpath="/GFI-IZD-OSIG/IFP-E_1001317/P1269350" xmlDataType="decimal"/>
    </xmlCellPr>
  </singleXmlCell>
  <singleXmlCell id="47" xr6:uid="{DE0E000C-15C1-4513-B9BC-42D0F8A31D0F}" r="F13" connectionId="0">
    <xmlCellPr id="1" xr6:uid="{99330D51-0DFE-450A-9FCD-2FB587B214D7}" uniqueName="P1269461">
      <xmlPr mapId="3" xpath="/GFI-IZD-OSIG/IFP-E_1001317/P1269461" xmlDataType="decimal"/>
    </xmlCellPr>
  </singleXmlCell>
  <singleXmlCell id="48" xr6:uid="{593F6359-D7DC-4450-A657-FB302A8DD11B}" r="G13" connectionId="0">
    <xmlCellPr id="1" xr6:uid="{60CCFD3A-2CA1-4886-AF82-B97920BE19CE}" uniqueName="P1269572">
      <xmlPr mapId="3" xpath="/GFI-IZD-OSIG/IFP-E_1001317/P1269572" xmlDataType="decimal"/>
    </xmlCellPr>
  </singleXmlCell>
  <singleXmlCell id="49" xr6:uid="{0DD05375-F046-4B7E-81A3-BCF77DF6617D}" r="H13" connectionId="0">
    <xmlCellPr id="1" xr6:uid="{5C39B69B-7D3A-42B6-A734-DAF1CB5B4F2D}" uniqueName="P1269683">
      <xmlPr mapId="3" xpath="/GFI-IZD-OSIG/IFP-E_1001317/P1269683" xmlDataType="decimal"/>
    </xmlCellPr>
  </singleXmlCell>
  <singleXmlCell id="50" xr6:uid="{E33D2489-42DA-451A-9536-4F9D571E0FCC}" r="I13" connectionId="0">
    <xmlCellPr id="1" xr6:uid="{AC5B65DE-1331-4558-8E42-BF92846B0C20}" uniqueName="P1269794">
      <xmlPr mapId="3" xpath="/GFI-IZD-OSIG/IFP-E_1001317/P1269794" xmlDataType="decimal"/>
    </xmlCellPr>
  </singleXmlCell>
  <singleXmlCell id="51" xr6:uid="{FE6D06F3-F3E2-4946-A3A1-28E0CDA05819}" r="J13" connectionId="0">
    <xmlCellPr id="1" xr6:uid="{D1B58251-E8D5-450B-B375-A018A06F14BD}" uniqueName="P1269905">
      <xmlPr mapId="3" xpath="/GFI-IZD-OSIG/IFP-E_1001317/P1269905" xmlDataType="decimal"/>
    </xmlCellPr>
  </singleXmlCell>
  <singleXmlCell id="52" xr6:uid="{FC8BC26A-3703-43B2-9C1D-29F5443D0551}" r="E14" connectionId="0">
    <xmlCellPr id="1" xr6:uid="{474A88AA-0232-4515-9A36-BE23D3D36330}" uniqueName="P1269351">
      <xmlPr mapId="3" xpath="/GFI-IZD-OSIG/IFP-E_1001317/P1269351" xmlDataType="decimal"/>
    </xmlCellPr>
  </singleXmlCell>
  <singleXmlCell id="53" xr6:uid="{56229683-103D-40A7-A91D-D1EF8BC820D4}" r="F14" connectionId="0">
    <xmlCellPr id="1" xr6:uid="{8D32A320-03AB-4DD7-95E0-67D45EFDCAE0}" uniqueName="P1269462">
      <xmlPr mapId="3" xpath="/GFI-IZD-OSIG/IFP-E_1001317/P1269462" xmlDataType="decimal"/>
    </xmlCellPr>
  </singleXmlCell>
  <singleXmlCell id="54" xr6:uid="{D8BD8812-B0B3-425D-8009-2A9554004E31}" r="G14" connectionId="0">
    <xmlCellPr id="1" xr6:uid="{30E7495D-8502-4955-A63E-64ACB8736B9F}" uniqueName="P1269573">
      <xmlPr mapId="3" xpath="/GFI-IZD-OSIG/IFP-E_1001317/P1269573" xmlDataType="decimal"/>
    </xmlCellPr>
  </singleXmlCell>
  <singleXmlCell id="55" xr6:uid="{C47842F9-4481-4285-9F96-7BC4567818BD}" r="H14" connectionId="0">
    <xmlCellPr id="1" xr6:uid="{DF7BD9DC-A520-48E6-83B2-B8911B1164ED}" uniqueName="P1269684">
      <xmlPr mapId="3" xpath="/GFI-IZD-OSIG/IFP-E_1001317/P1269684" xmlDataType="decimal"/>
    </xmlCellPr>
  </singleXmlCell>
  <singleXmlCell id="56" xr6:uid="{FCF59AB4-7C4E-4EF8-B54F-F98E60820E4B}" r="I14" connectionId="0">
    <xmlCellPr id="1" xr6:uid="{875FB498-C507-4B10-AE4E-CBB0B6ADA2DE}" uniqueName="P1269795">
      <xmlPr mapId="3" xpath="/GFI-IZD-OSIG/IFP-E_1001317/P1269795" xmlDataType="decimal"/>
    </xmlCellPr>
  </singleXmlCell>
  <singleXmlCell id="57" xr6:uid="{C0E8F103-64E8-46F3-BB00-C6B099419FCF}" r="J14" connectionId="0">
    <xmlCellPr id="1" xr6:uid="{A39228FB-7431-48B3-8E29-69302F787558}" uniqueName="P1269906">
      <xmlPr mapId="3" xpath="/GFI-IZD-OSIG/IFP-E_1001317/P1269906" xmlDataType="decimal"/>
    </xmlCellPr>
  </singleXmlCell>
  <singleXmlCell id="58" xr6:uid="{F1614E4E-AA46-4991-8FCF-58893EEAD168}" r="E15" connectionId="0">
    <xmlCellPr id="1" xr6:uid="{E6B0571C-0C40-485D-B5FE-068A3BF0C4D5}" uniqueName="P1269352">
      <xmlPr mapId="3" xpath="/GFI-IZD-OSIG/IFP-E_1001317/P1269352" xmlDataType="decimal"/>
    </xmlCellPr>
  </singleXmlCell>
  <singleXmlCell id="59" xr6:uid="{4C192A14-56AD-48E2-A3E5-DA90A8093131}" r="F15" connectionId="0">
    <xmlCellPr id="1" xr6:uid="{2EC5AA7B-7CD1-45EA-AFFA-D1A36B688F09}" uniqueName="P1269463">
      <xmlPr mapId="3" xpath="/GFI-IZD-OSIG/IFP-E_1001317/P1269463" xmlDataType="decimal"/>
    </xmlCellPr>
  </singleXmlCell>
  <singleXmlCell id="60" xr6:uid="{CF5F0740-095B-4D60-BB43-1BE5631050C8}" r="G15" connectionId="0">
    <xmlCellPr id="1" xr6:uid="{1C45BB8A-4806-4A12-B1A9-3271E0EB48FA}" uniqueName="P1269574">
      <xmlPr mapId="3" xpath="/GFI-IZD-OSIG/IFP-E_1001317/P1269574" xmlDataType="decimal"/>
    </xmlCellPr>
  </singleXmlCell>
  <singleXmlCell id="61" xr6:uid="{FC0049A7-86E3-46AC-8F43-A13720B40FDE}" r="H15" connectionId="0">
    <xmlCellPr id="1" xr6:uid="{DE788CB3-2E14-464B-A043-66DFD9A20503}" uniqueName="P1269685">
      <xmlPr mapId="3" xpath="/GFI-IZD-OSIG/IFP-E_1001317/P1269685" xmlDataType="decimal"/>
    </xmlCellPr>
  </singleXmlCell>
  <singleXmlCell id="62" xr6:uid="{A42BF61A-8F6A-4086-84CE-6A093B5DB581}" r="I15" connectionId="0">
    <xmlCellPr id="1" xr6:uid="{836A04F2-9569-4AE7-9DB3-3B3FCB806DD1}" uniqueName="P1269796">
      <xmlPr mapId="3" xpath="/GFI-IZD-OSIG/IFP-E_1001317/P1269796" xmlDataType="decimal"/>
    </xmlCellPr>
  </singleXmlCell>
  <singleXmlCell id="63" xr6:uid="{B54756CF-6ADF-4F9C-9243-79830F01F01E}" r="J15" connectionId="0">
    <xmlCellPr id="1" xr6:uid="{38B3966C-FE62-4490-9992-7BD41D06BB33}" uniqueName="P1269907">
      <xmlPr mapId="3" xpath="/GFI-IZD-OSIG/IFP-E_1001317/P1269907" xmlDataType="decimal"/>
    </xmlCellPr>
  </singleXmlCell>
  <singleXmlCell id="64" xr6:uid="{54722FBD-BCC9-4447-9303-3F400DDFC09D}" r="E16" connectionId="0">
    <xmlCellPr id="1" xr6:uid="{9362AFF2-6F1B-443B-9E96-BED5F28B4D4D}" uniqueName="P1269353">
      <xmlPr mapId="3" xpath="/GFI-IZD-OSIG/IFP-E_1001317/P1269353" xmlDataType="decimal"/>
    </xmlCellPr>
  </singleXmlCell>
  <singleXmlCell id="65" xr6:uid="{2F2428AF-A229-4A2C-96C5-5DA0AE1071E4}" r="F16" connectionId="0">
    <xmlCellPr id="1" xr6:uid="{4CD625DD-E1A6-4555-94E2-3501ECA5D0C1}" uniqueName="P1269464">
      <xmlPr mapId="3" xpath="/GFI-IZD-OSIG/IFP-E_1001317/P1269464" xmlDataType="decimal"/>
    </xmlCellPr>
  </singleXmlCell>
  <singleXmlCell id="66" xr6:uid="{DD934875-D23E-4FF3-BBE0-DBD672BFE291}" r="G16" connectionId="0">
    <xmlCellPr id="1" xr6:uid="{9F072D0D-85E5-4DE8-8234-0AD576AE1FF2}" uniqueName="P1269575">
      <xmlPr mapId="3" xpath="/GFI-IZD-OSIG/IFP-E_1001317/P1269575" xmlDataType="decimal"/>
    </xmlCellPr>
  </singleXmlCell>
  <singleXmlCell id="67" xr6:uid="{AF1AA34B-13C3-4BA3-B192-43966E75EB1B}" r="H16" connectionId="0">
    <xmlCellPr id="1" xr6:uid="{EC984017-DE67-4877-A6B9-3030930DB3A8}" uniqueName="P1269686">
      <xmlPr mapId="3" xpath="/GFI-IZD-OSIG/IFP-E_1001317/P1269686" xmlDataType="decimal"/>
    </xmlCellPr>
  </singleXmlCell>
  <singleXmlCell id="68" xr6:uid="{BA79EF3A-EE2C-4FBA-BB52-737534DE1AA1}" r="I16" connectionId="0">
    <xmlCellPr id="1" xr6:uid="{5A7109D7-DCB6-43DF-B428-97272B59353C}" uniqueName="P1269797">
      <xmlPr mapId="3" xpath="/GFI-IZD-OSIG/IFP-E_1001317/P1269797" xmlDataType="decimal"/>
    </xmlCellPr>
  </singleXmlCell>
  <singleXmlCell id="69" xr6:uid="{7A344DC2-148E-4903-9928-8071E75C8CEB}" r="J16" connectionId="0">
    <xmlCellPr id="1" xr6:uid="{51D9EB71-5078-4A3C-A27F-D1689D966E8B}" uniqueName="P1269908">
      <xmlPr mapId="3" xpath="/GFI-IZD-OSIG/IFP-E_1001317/P1269908" xmlDataType="decimal"/>
    </xmlCellPr>
  </singleXmlCell>
  <singleXmlCell id="70" xr6:uid="{8EE03EB2-BA8E-4777-93AC-8D4E24FE19C0}" r="E17" connectionId="0">
    <xmlCellPr id="1" xr6:uid="{34424A07-DD50-4548-BC2B-1F9B222A9F45}" uniqueName="P1269354">
      <xmlPr mapId="3" xpath="/GFI-IZD-OSIG/IFP-E_1001317/P1269354" xmlDataType="decimal"/>
    </xmlCellPr>
  </singleXmlCell>
  <singleXmlCell id="71" xr6:uid="{6AB3F220-FDD3-4674-8D99-96E54F9F6B57}" r="F17" connectionId="0">
    <xmlCellPr id="1" xr6:uid="{994B1906-28FE-41A8-895A-007C05CC8E1C}" uniqueName="P1269465">
      <xmlPr mapId="3" xpath="/GFI-IZD-OSIG/IFP-E_1001317/P1269465" xmlDataType="decimal"/>
    </xmlCellPr>
  </singleXmlCell>
  <singleXmlCell id="72" xr6:uid="{0CEFED0B-4361-4AAC-B757-EBE4ED2B5E0F}" r="G17" connectionId="0">
    <xmlCellPr id="1" xr6:uid="{ACE54594-603B-4D93-BC6B-0ADD7DAB8A48}" uniqueName="P1269576">
      <xmlPr mapId="3" xpath="/GFI-IZD-OSIG/IFP-E_1001317/P1269576" xmlDataType="decimal"/>
    </xmlCellPr>
  </singleXmlCell>
  <singleXmlCell id="73" xr6:uid="{8546414C-2D42-4EA4-B603-6403C592EDA5}" r="H17" connectionId="0">
    <xmlCellPr id="1" xr6:uid="{047A10A9-05C0-426F-94B4-BECD8A0CD755}" uniqueName="P1269687">
      <xmlPr mapId="3" xpath="/GFI-IZD-OSIG/IFP-E_1001317/P1269687" xmlDataType="decimal"/>
    </xmlCellPr>
  </singleXmlCell>
  <singleXmlCell id="74" xr6:uid="{13F14B95-684D-4565-A14E-F75CA84B445A}" r="I17" connectionId="0">
    <xmlCellPr id="1" xr6:uid="{AB885AE9-FA4F-4CAF-8869-02B20966C42E}" uniqueName="P1269798">
      <xmlPr mapId="3" xpath="/GFI-IZD-OSIG/IFP-E_1001317/P1269798" xmlDataType="decimal"/>
    </xmlCellPr>
  </singleXmlCell>
  <singleXmlCell id="75" xr6:uid="{2A2086D5-0E79-4FE8-A42B-819B08E5F2C0}" r="J17" connectionId="0">
    <xmlCellPr id="1" xr6:uid="{49DECCE7-B780-4693-A82C-D1C30A729BAD}" uniqueName="P1269909">
      <xmlPr mapId="3" xpath="/GFI-IZD-OSIG/IFP-E_1001317/P1269909" xmlDataType="decimal"/>
    </xmlCellPr>
  </singleXmlCell>
  <singleXmlCell id="76" xr6:uid="{981BD410-8027-4BC9-82D6-EB8A83BF53D6}" r="E18" connectionId="0">
    <xmlCellPr id="1" xr6:uid="{DD09E1D1-B615-448B-947A-4D9272A30762}" uniqueName="P1269355">
      <xmlPr mapId="3" xpath="/GFI-IZD-OSIG/IFP-E_1001317/P1269355" xmlDataType="decimal"/>
    </xmlCellPr>
  </singleXmlCell>
  <singleXmlCell id="77" xr6:uid="{E0E13E01-5DB8-41CC-8046-2B3ECFE2947D}" r="F18" connectionId="0">
    <xmlCellPr id="1" xr6:uid="{8DAE6DA7-4E9C-44AC-BE3E-24566CC8A461}" uniqueName="P1269466">
      <xmlPr mapId="3" xpath="/GFI-IZD-OSIG/IFP-E_1001317/P1269466" xmlDataType="decimal"/>
    </xmlCellPr>
  </singleXmlCell>
  <singleXmlCell id="78" xr6:uid="{1D42C824-BCEB-4E5B-BE9C-91D052E3E168}" r="G18" connectionId="0">
    <xmlCellPr id="1" xr6:uid="{02CAC5B7-F5F3-462E-AB83-4D622BECB5B3}" uniqueName="P1269577">
      <xmlPr mapId="3" xpath="/GFI-IZD-OSIG/IFP-E_1001317/P1269577" xmlDataType="decimal"/>
    </xmlCellPr>
  </singleXmlCell>
  <singleXmlCell id="79" xr6:uid="{EF8D16F2-FD51-43D1-B678-47955ED6F4DD}" r="H18" connectionId="0">
    <xmlCellPr id="1" xr6:uid="{CC30F84F-724F-4788-A247-9EB48ACA30C5}" uniqueName="P1269688">
      <xmlPr mapId="3" xpath="/GFI-IZD-OSIG/IFP-E_1001317/P1269688" xmlDataType="decimal"/>
    </xmlCellPr>
  </singleXmlCell>
  <singleXmlCell id="80" xr6:uid="{B8C72C5B-8D52-4580-AB7C-72AB7F36184D}" r="I18" connectionId="0">
    <xmlCellPr id="1" xr6:uid="{24D82D24-73FF-446A-A25C-0E3CDEF2C690}" uniqueName="P1269799">
      <xmlPr mapId="3" xpath="/GFI-IZD-OSIG/IFP-E_1001317/P1269799" xmlDataType="decimal"/>
    </xmlCellPr>
  </singleXmlCell>
  <singleXmlCell id="81" xr6:uid="{1525D0F3-FCAB-443A-8BA8-526326D005E0}" r="J18" connectionId="0">
    <xmlCellPr id="1" xr6:uid="{5979C5C3-BC2E-40B4-A568-15D233BDAB14}" uniqueName="P1269910">
      <xmlPr mapId="3" xpath="/GFI-IZD-OSIG/IFP-E_1001317/P1269910" xmlDataType="decimal"/>
    </xmlCellPr>
  </singleXmlCell>
  <singleXmlCell id="82" xr6:uid="{D465D527-FF5E-414A-BF6B-AB402A03D677}" r="E19" connectionId="0">
    <xmlCellPr id="1" xr6:uid="{09192BE7-93A7-40AA-9301-45B8DFB8CA60}" uniqueName="P1269356">
      <xmlPr mapId="3" xpath="/GFI-IZD-OSIG/IFP-E_1001317/P1269356" xmlDataType="decimal"/>
    </xmlCellPr>
  </singleXmlCell>
  <singleXmlCell id="83" xr6:uid="{3DFF2C9D-00E8-4C17-AD38-EAE42C269703}" r="F19" connectionId="0">
    <xmlCellPr id="1" xr6:uid="{635EB6E7-4582-4545-BD82-6DBAFA3D5F47}" uniqueName="P1269467">
      <xmlPr mapId="3" xpath="/GFI-IZD-OSIG/IFP-E_1001317/P1269467" xmlDataType="decimal"/>
    </xmlCellPr>
  </singleXmlCell>
  <singleXmlCell id="84" xr6:uid="{E7C5198D-ED0E-48CD-A65F-18BE2E142781}" r="G19" connectionId="0">
    <xmlCellPr id="1" xr6:uid="{0754B9F4-2B23-49EF-A517-E75BB369983C}" uniqueName="P1269578">
      <xmlPr mapId="3" xpath="/GFI-IZD-OSIG/IFP-E_1001317/P1269578" xmlDataType="decimal"/>
    </xmlCellPr>
  </singleXmlCell>
  <singleXmlCell id="85" xr6:uid="{B8E6AACC-5513-48AB-9BB9-73F048501ACC}" r="H19" connectionId="0">
    <xmlCellPr id="1" xr6:uid="{C7E33A29-E2D5-4434-A218-341A82A0B682}" uniqueName="P1269689">
      <xmlPr mapId="3" xpath="/GFI-IZD-OSIG/IFP-E_1001317/P1269689" xmlDataType="decimal"/>
    </xmlCellPr>
  </singleXmlCell>
  <singleXmlCell id="86" xr6:uid="{AA9A750E-E19D-4AC4-A78C-E242CD759AD0}" r="I19" connectionId="0">
    <xmlCellPr id="1" xr6:uid="{F7E39CF6-5E59-4D1B-9303-899D8832BD43}" uniqueName="P1269800">
      <xmlPr mapId="3" xpath="/GFI-IZD-OSIG/IFP-E_1001317/P1269800" xmlDataType="decimal"/>
    </xmlCellPr>
  </singleXmlCell>
  <singleXmlCell id="87" xr6:uid="{63C27E93-70BC-4E2D-9BFE-5B8191AAE996}" r="J19" connectionId="0">
    <xmlCellPr id="1" xr6:uid="{D2EE428B-CD93-4A23-876D-2D9658BB6F7F}" uniqueName="P1269911">
      <xmlPr mapId="3" xpath="/GFI-IZD-OSIG/IFP-E_1001317/P1269911" xmlDataType="decimal"/>
    </xmlCellPr>
  </singleXmlCell>
  <singleXmlCell id="88" xr6:uid="{669C1B79-7A68-42F5-90F3-F361EE7E0D63}" r="E20" connectionId="0">
    <xmlCellPr id="1" xr6:uid="{96273A85-5752-4CCF-B9DE-259C864D8D2B}" uniqueName="P1269357">
      <xmlPr mapId="3" xpath="/GFI-IZD-OSIG/IFP-E_1001317/P1269357" xmlDataType="decimal"/>
    </xmlCellPr>
  </singleXmlCell>
  <singleXmlCell id="89" xr6:uid="{0DE72F76-80B8-4F1D-B972-328519A6B63E}" r="F20" connectionId="0">
    <xmlCellPr id="1" xr6:uid="{D84736CF-3680-436D-B212-C1C03F764B9D}" uniqueName="P1269468">
      <xmlPr mapId="3" xpath="/GFI-IZD-OSIG/IFP-E_1001317/P1269468" xmlDataType="decimal"/>
    </xmlCellPr>
  </singleXmlCell>
  <singleXmlCell id="90" xr6:uid="{C4F03883-61BE-4CF2-B52F-6EB2B0532E72}" r="G20" connectionId="0">
    <xmlCellPr id="1" xr6:uid="{9FDBC028-B3AA-4CC9-A3B7-29F67DF413CE}" uniqueName="P1269579">
      <xmlPr mapId="3" xpath="/GFI-IZD-OSIG/IFP-E_1001317/P1269579" xmlDataType="decimal"/>
    </xmlCellPr>
  </singleXmlCell>
  <singleXmlCell id="91" xr6:uid="{D571D4BA-45E3-41D6-93D0-A17F54824376}" r="H20" connectionId="0">
    <xmlCellPr id="1" xr6:uid="{3FB08ADC-064D-4AD6-B6F7-D9A36834A9BC}" uniqueName="P1269690">
      <xmlPr mapId="3" xpath="/GFI-IZD-OSIG/IFP-E_1001317/P1269690" xmlDataType="decimal"/>
    </xmlCellPr>
  </singleXmlCell>
  <singleXmlCell id="92" xr6:uid="{8FB65D3C-CC07-405F-B7B9-5A7EAE2168F9}" r="I20" connectionId="0">
    <xmlCellPr id="1" xr6:uid="{5042626A-83F4-41BF-8B11-127E336DD68A}" uniqueName="P1269801">
      <xmlPr mapId="3" xpath="/GFI-IZD-OSIG/IFP-E_1001317/P1269801" xmlDataType="decimal"/>
    </xmlCellPr>
  </singleXmlCell>
  <singleXmlCell id="93" xr6:uid="{D1A8EAA2-01BC-40FC-94D8-B63759C52D57}" r="J20" connectionId="0">
    <xmlCellPr id="1" xr6:uid="{07480714-0525-40BA-AAB8-1FC0322D3CFA}" uniqueName="P1269912">
      <xmlPr mapId="3" xpath="/GFI-IZD-OSIG/IFP-E_1001317/P1269912" xmlDataType="decimal"/>
    </xmlCellPr>
  </singleXmlCell>
  <singleXmlCell id="94" xr6:uid="{66B213D2-B822-4EE3-8FF1-0C4EADAB48C0}" r="E21" connectionId="0">
    <xmlCellPr id="1" xr6:uid="{42B78531-370C-41CE-BE20-6092A4B5B9A4}" uniqueName="P1269358">
      <xmlPr mapId="3" xpath="/GFI-IZD-OSIG/IFP-E_1001317/P1269358" xmlDataType="decimal"/>
    </xmlCellPr>
  </singleXmlCell>
  <singleXmlCell id="95" xr6:uid="{AC1E2611-7F9D-4CA3-A4C3-697EC75A4FCF}" r="F21" connectionId="0">
    <xmlCellPr id="1" xr6:uid="{86AC1940-8A61-4B84-B003-A20288883EAD}" uniqueName="P1269469">
      <xmlPr mapId="3" xpath="/GFI-IZD-OSIG/IFP-E_1001317/P1269469" xmlDataType="decimal"/>
    </xmlCellPr>
  </singleXmlCell>
  <singleXmlCell id="96" xr6:uid="{88916BE5-8FC5-42FC-836C-31CBB9A80FF6}" r="G21" connectionId="0">
    <xmlCellPr id="1" xr6:uid="{E1675A86-5C2F-421C-947B-E89761B80B58}" uniqueName="P1269580">
      <xmlPr mapId="3" xpath="/GFI-IZD-OSIG/IFP-E_1001317/P1269580" xmlDataType="decimal"/>
    </xmlCellPr>
  </singleXmlCell>
  <singleXmlCell id="97" xr6:uid="{97DAA0BF-388B-4092-8A60-E7E435CA76EA}" r="H21" connectionId="0">
    <xmlCellPr id="1" xr6:uid="{6589EBE7-651E-4D55-959A-AF13EBDF6E70}" uniqueName="P1269691">
      <xmlPr mapId="3" xpath="/GFI-IZD-OSIG/IFP-E_1001317/P1269691" xmlDataType="decimal"/>
    </xmlCellPr>
  </singleXmlCell>
  <singleXmlCell id="98" xr6:uid="{3280B074-2EC6-4A64-AA9E-932EBCC2F8EB}" r="I21" connectionId="0">
    <xmlCellPr id="1" xr6:uid="{19BCD5B6-FFE0-4AF9-B03C-83A2BCBDE8C8}" uniqueName="P1269802">
      <xmlPr mapId="3" xpath="/GFI-IZD-OSIG/IFP-E_1001317/P1269802" xmlDataType="decimal"/>
    </xmlCellPr>
  </singleXmlCell>
  <singleXmlCell id="99" xr6:uid="{DD54668E-DB99-4DA2-8AF6-B0458D69E64E}" r="J21" connectionId="0">
    <xmlCellPr id="1" xr6:uid="{4CC253FC-E078-4DF7-9AC3-05C5DE0FBE14}" uniqueName="P1269913">
      <xmlPr mapId="3" xpath="/GFI-IZD-OSIG/IFP-E_1001317/P1269913" xmlDataType="decimal"/>
    </xmlCellPr>
  </singleXmlCell>
  <singleXmlCell id="100" xr6:uid="{6F48E7EA-F079-4A10-B904-AFCA9D40E35D}" r="E22" connectionId="0">
    <xmlCellPr id="1" xr6:uid="{1A056BE0-9672-42DB-A9CC-CD1DCD32724A}" uniqueName="P1269359">
      <xmlPr mapId="3" xpath="/GFI-IZD-OSIG/IFP-E_1001317/P1269359" xmlDataType="decimal"/>
    </xmlCellPr>
  </singleXmlCell>
  <singleXmlCell id="101" xr6:uid="{51986C89-FB6D-4569-9B32-C675223C371A}" r="F22" connectionId="0">
    <xmlCellPr id="1" xr6:uid="{04208558-B288-4DD2-9881-788B854895DA}" uniqueName="P1269470">
      <xmlPr mapId="3" xpath="/GFI-IZD-OSIG/IFP-E_1001317/P1269470" xmlDataType="decimal"/>
    </xmlCellPr>
  </singleXmlCell>
  <singleXmlCell id="102" xr6:uid="{DE762C5D-0A78-4CB2-AA9F-40E46A538B4E}" r="G22" connectionId="0">
    <xmlCellPr id="1" xr6:uid="{DD0E11AD-6F09-47F2-BEB1-B321F76A3824}" uniqueName="P1269581">
      <xmlPr mapId="3" xpath="/GFI-IZD-OSIG/IFP-E_1001317/P1269581" xmlDataType="decimal"/>
    </xmlCellPr>
  </singleXmlCell>
  <singleXmlCell id="103" xr6:uid="{B9057EFF-DE8C-4A1B-B6C3-F98C8985C529}" r="H22" connectionId="0">
    <xmlCellPr id="1" xr6:uid="{64EF3FDA-00B2-4112-8822-D11C0249BBB8}" uniqueName="P1269692">
      <xmlPr mapId="3" xpath="/GFI-IZD-OSIG/IFP-E_1001317/P1269692" xmlDataType="decimal"/>
    </xmlCellPr>
  </singleXmlCell>
  <singleXmlCell id="104" xr6:uid="{C9ABE9D7-C3D0-407D-800D-C3E7F630D53C}" r="I22" connectionId="0">
    <xmlCellPr id="1" xr6:uid="{DCA85973-2DC8-426B-8A2A-5B0E0F014B1B}" uniqueName="P1269803">
      <xmlPr mapId="3" xpath="/GFI-IZD-OSIG/IFP-E_1001317/P1269803" xmlDataType="decimal"/>
    </xmlCellPr>
  </singleXmlCell>
  <singleXmlCell id="105" xr6:uid="{D2FBCE99-D83B-447E-B429-3D0A516FF22F}" r="J22" connectionId="0">
    <xmlCellPr id="1" xr6:uid="{8EC6ABAD-E3EC-4FB4-A207-69D7BC557EF6}" uniqueName="P1269914">
      <xmlPr mapId="3" xpath="/GFI-IZD-OSIG/IFP-E_1001317/P1269914" xmlDataType="decimal"/>
    </xmlCellPr>
  </singleXmlCell>
  <singleXmlCell id="106" xr6:uid="{877CB19B-E33A-4EAA-9059-D25363859981}" r="E23" connectionId="0">
    <xmlCellPr id="1" xr6:uid="{ABCF113F-035B-4AD4-9528-FF66E413DAB7}" uniqueName="P1269360">
      <xmlPr mapId="3" xpath="/GFI-IZD-OSIG/IFP-E_1001317/P1269360" xmlDataType="decimal"/>
    </xmlCellPr>
  </singleXmlCell>
  <singleXmlCell id="107" xr6:uid="{F1E2F0DA-0CA5-4B48-BC6F-35CAEA2832A1}" r="F23" connectionId="0">
    <xmlCellPr id="1" xr6:uid="{97DDF5D5-6FB5-4FF7-A26F-0F5B7AC07756}" uniqueName="P1269471">
      <xmlPr mapId="3" xpath="/GFI-IZD-OSIG/IFP-E_1001317/P1269471" xmlDataType="decimal"/>
    </xmlCellPr>
  </singleXmlCell>
  <singleXmlCell id="108" xr6:uid="{843EF123-1DF6-462B-8BA5-5EDA6ADE7005}" r="G23" connectionId="0">
    <xmlCellPr id="1" xr6:uid="{61EB9C55-348E-44A2-B1AF-0B05D35E7E78}" uniqueName="P1269582">
      <xmlPr mapId="3" xpath="/GFI-IZD-OSIG/IFP-E_1001317/P1269582" xmlDataType="decimal"/>
    </xmlCellPr>
  </singleXmlCell>
  <singleXmlCell id="109" xr6:uid="{2AA442D6-CD6C-4217-AB1E-76FB041852D2}" r="H23" connectionId="0">
    <xmlCellPr id="1" xr6:uid="{F3600EF9-E563-41FE-889E-316BEBB8B694}" uniqueName="P1269693">
      <xmlPr mapId="3" xpath="/GFI-IZD-OSIG/IFP-E_1001317/P1269693" xmlDataType="decimal"/>
    </xmlCellPr>
  </singleXmlCell>
  <singleXmlCell id="110" xr6:uid="{BF92AB52-8C71-49DB-AF6C-D6B55482F0C6}" r="I23" connectionId="0">
    <xmlCellPr id="1" xr6:uid="{5D8DE15F-754F-402A-BE6E-1B91BDAB10DD}" uniqueName="P1269804">
      <xmlPr mapId="3" xpath="/GFI-IZD-OSIG/IFP-E_1001317/P1269804" xmlDataType="decimal"/>
    </xmlCellPr>
  </singleXmlCell>
  <singleXmlCell id="111" xr6:uid="{9467B36C-EB94-4FA2-A8E0-FB65FE37C47B}" r="J23" connectionId="0">
    <xmlCellPr id="1" xr6:uid="{A56E5FAB-4D5A-4685-A0C9-744091D3938F}" uniqueName="P1269915">
      <xmlPr mapId="3" xpath="/GFI-IZD-OSIG/IFP-E_1001317/P1269915" xmlDataType="decimal"/>
    </xmlCellPr>
  </singleXmlCell>
  <singleXmlCell id="112" xr6:uid="{13F64EE3-F63F-4D97-93A5-C9FC6396C4A3}" r="E24" connectionId="0">
    <xmlCellPr id="1" xr6:uid="{27C58E95-C428-4679-9A36-BDC180C30261}" uniqueName="P1269361">
      <xmlPr mapId="3" xpath="/GFI-IZD-OSIG/IFP-E_1001317/P1269361" xmlDataType="decimal"/>
    </xmlCellPr>
  </singleXmlCell>
  <singleXmlCell id="113" xr6:uid="{619C9C9E-D2C4-4717-AF84-D37C54FCBAC8}" r="F24" connectionId="0">
    <xmlCellPr id="1" xr6:uid="{37875F42-25CE-4639-80C0-BE499AA24A6A}" uniqueName="P1269472">
      <xmlPr mapId="3" xpath="/GFI-IZD-OSIG/IFP-E_1001317/P1269472" xmlDataType="decimal"/>
    </xmlCellPr>
  </singleXmlCell>
  <singleXmlCell id="114" xr6:uid="{AE3AF26D-7C70-4BC1-81B0-83E5CE126E5A}" r="G24" connectionId="0">
    <xmlCellPr id="1" xr6:uid="{CF6C235B-9E2F-4995-8C52-83E0AF19242E}" uniqueName="P1269583">
      <xmlPr mapId="3" xpath="/GFI-IZD-OSIG/IFP-E_1001317/P1269583" xmlDataType="decimal"/>
    </xmlCellPr>
  </singleXmlCell>
  <singleXmlCell id="115" xr6:uid="{9B20797C-7538-4A7F-9DD5-A266FEB9A27C}" r="H24" connectionId="0">
    <xmlCellPr id="1" xr6:uid="{5C30AD82-A4CC-4828-8CDA-AE04115B3B82}" uniqueName="P1269694">
      <xmlPr mapId="3" xpath="/GFI-IZD-OSIG/IFP-E_1001317/P1269694" xmlDataType="decimal"/>
    </xmlCellPr>
  </singleXmlCell>
  <singleXmlCell id="116" xr6:uid="{2BA4B9FA-9838-4318-B931-77F31832F6E7}" r="I24" connectionId="0">
    <xmlCellPr id="1" xr6:uid="{966E2950-7148-4C23-9FFF-40572E39FBB0}" uniqueName="P1269805">
      <xmlPr mapId="3" xpath="/GFI-IZD-OSIG/IFP-E_1001317/P1269805" xmlDataType="decimal"/>
    </xmlCellPr>
  </singleXmlCell>
  <singleXmlCell id="117" xr6:uid="{8B8CD93A-1814-4C0C-A839-BC38DE46008B}" r="J24" connectionId="0">
    <xmlCellPr id="1" xr6:uid="{AB4C3B28-9233-40C7-9C9D-5B570B415599}" uniqueName="P1269916">
      <xmlPr mapId="3" xpath="/GFI-IZD-OSIG/IFP-E_1001317/P1269916" xmlDataType="decimal"/>
    </xmlCellPr>
  </singleXmlCell>
  <singleXmlCell id="118" xr6:uid="{3929C8C9-89D7-4431-8221-0E3987EDD424}" r="E25" connectionId="0">
    <xmlCellPr id="1" xr6:uid="{4D8343D9-AA68-4DA5-ADDC-585EBD276017}" uniqueName="P1269362">
      <xmlPr mapId="3" xpath="/GFI-IZD-OSIG/IFP-E_1001317/P1269362" xmlDataType="decimal"/>
    </xmlCellPr>
  </singleXmlCell>
  <singleXmlCell id="119" xr6:uid="{A92DA4B2-6D59-4D68-819E-87B2A31EE5B4}" r="F25" connectionId="0">
    <xmlCellPr id="1" xr6:uid="{F35EE805-079D-473C-8726-57F23C48B589}" uniqueName="P1269473">
      <xmlPr mapId="3" xpath="/GFI-IZD-OSIG/IFP-E_1001317/P1269473" xmlDataType="decimal"/>
    </xmlCellPr>
  </singleXmlCell>
  <singleXmlCell id="120" xr6:uid="{011F853A-BCDD-4915-8AE6-74949862FF25}" r="G25" connectionId="0">
    <xmlCellPr id="1" xr6:uid="{50D4E26B-9ED9-419A-A222-823372410F63}" uniqueName="P1269584">
      <xmlPr mapId="3" xpath="/GFI-IZD-OSIG/IFP-E_1001317/P1269584" xmlDataType="decimal"/>
    </xmlCellPr>
  </singleXmlCell>
  <singleXmlCell id="121" xr6:uid="{551CAE9F-AEC8-4852-88D3-8FA22DBAD78E}" r="H25" connectionId="0">
    <xmlCellPr id="1" xr6:uid="{8C1577F6-57BF-40A2-A49D-A199C42D125E}" uniqueName="P1269695">
      <xmlPr mapId="3" xpath="/GFI-IZD-OSIG/IFP-E_1001317/P1269695" xmlDataType="decimal"/>
    </xmlCellPr>
  </singleXmlCell>
  <singleXmlCell id="122" xr6:uid="{F0B78722-C840-45F6-8DFF-ABA6EA56A402}" r="I25" connectionId="0">
    <xmlCellPr id="1" xr6:uid="{7915B339-755B-47F5-90FE-800135F4FB0F}" uniqueName="P1269806">
      <xmlPr mapId="3" xpath="/GFI-IZD-OSIG/IFP-E_1001317/P1269806" xmlDataType="decimal"/>
    </xmlCellPr>
  </singleXmlCell>
  <singleXmlCell id="123" xr6:uid="{E86671AC-C706-4B57-B456-B0857D6815E0}" r="J25" connectionId="0">
    <xmlCellPr id="1" xr6:uid="{0AA1CBBD-5218-4EDA-83C2-ACBB99F0C9B4}" uniqueName="P1269917">
      <xmlPr mapId="3" xpath="/GFI-IZD-OSIG/IFP-E_1001317/P1269917" xmlDataType="decimal"/>
    </xmlCellPr>
  </singleXmlCell>
  <singleXmlCell id="124" xr6:uid="{0EAAA9AB-0A4C-4A16-906A-5023E61D1645}" r="E26" connectionId="0">
    <xmlCellPr id="1" xr6:uid="{E514C219-5DB2-4C6B-8F16-6A40D111A44F}" uniqueName="P1269363">
      <xmlPr mapId="3" xpath="/GFI-IZD-OSIG/IFP-E_1001317/P1269363" xmlDataType="decimal"/>
    </xmlCellPr>
  </singleXmlCell>
  <singleXmlCell id="125" xr6:uid="{4F636A92-D1AE-4D2D-BB8E-FCE7504C99AE}" r="F26" connectionId="0">
    <xmlCellPr id="1" xr6:uid="{91A1E95B-9EA1-4A0B-A03B-F3B25CD6BFEC}" uniqueName="P1269474">
      <xmlPr mapId="3" xpath="/GFI-IZD-OSIG/IFP-E_1001317/P1269474" xmlDataType="decimal"/>
    </xmlCellPr>
  </singleXmlCell>
  <singleXmlCell id="126" xr6:uid="{621A0714-B889-40FB-B3D5-086BB3E31BF5}" r="G26" connectionId="0">
    <xmlCellPr id="1" xr6:uid="{103E533C-F97D-4C53-9DE9-12AD1F4A3AD3}" uniqueName="P1269585">
      <xmlPr mapId="3" xpath="/GFI-IZD-OSIG/IFP-E_1001317/P1269585" xmlDataType="decimal"/>
    </xmlCellPr>
  </singleXmlCell>
  <singleXmlCell id="127" xr6:uid="{99AD210C-6286-405D-825D-8CA1A60CB5A9}" r="H26" connectionId="0">
    <xmlCellPr id="1" xr6:uid="{10DFB1EF-794B-41EE-97E1-2C78824AE725}" uniqueName="P1269696">
      <xmlPr mapId="3" xpath="/GFI-IZD-OSIG/IFP-E_1001317/P1269696" xmlDataType="decimal"/>
    </xmlCellPr>
  </singleXmlCell>
  <singleXmlCell id="128" xr6:uid="{3F043DE7-5436-4670-A7E6-C31150474481}" r="I26" connectionId="0">
    <xmlCellPr id="1" xr6:uid="{D512D5C1-8A14-44E4-9822-5817C6E76E8B}" uniqueName="P1269807">
      <xmlPr mapId="3" xpath="/GFI-IZD-OSIG/IFP-E_1001317/P1269807" xmlDataType="decimal"/>
    </xmlCellPr>
  </singleXmlCell>
  <singleXmlCell id="129" xr6:uid="{6B833E48-8E75-4AE2-A731-26516DF7D325}" r="J26" connectionId="0">
    <xmlCellPr id="1" xr6:uid="{2F8EC06A-F798-42A1-95C4-96731B6BDE0C}" uniqueName="P1269918">
      <xmlPr mapId="3" xpath="/GFI-IZD-OSIG/IFP-E_1001317/P1269918" xmlDataType="decimal"/>
    </xmlCellPr>
  </singleXmlCell>
  <singleXmlCell id="130" xr6:uid="{09B83C18-D26A-42EA-B1AA-03E9B2861A9C}" r="E27" connectionId="0">
    <xmlCellPr id="1" xr6:uid="{F2377779-CF19-4FB1-A88E-011FB914E721}" uniqueName="P1269364">
      <xmlPr mapId="3" xpath="/GFI-IZD-OSIG/IFP-E_1001317/P1269364" xmlDataType="decimal"/>
    </xmlCellPr>
  </singleXmlCell>
  <singleXmlCell id="131" xr6:uid="{F4D474CE-E8D7-40E7-912D-AF3F40AB628E}" r="F27" connectionId="0">
    <xmlCellPr id="1" xr6:uid="{1E1CF474-9683-4641-AFA0-8ED72A9348AC}" uniqueName="P1269475">
      <xmlPr mapId="3" xpath="/GFI-IZD-OSIG/IFP-E_1001317/P1269475" xmlDataType="decimal"/>
    </xmlCellPr>
  </singleXmlCell>
  <singleXmlCell id="132" xr6:uid="{850896A5-4254-4B51-ACCC-109C94843C51}" r="G27" connectionId="0">
    <xmlCellPr id="1" xr6:uid="{8A02335A-E01D-4CB5-82EB-033969151641}" uniqueName="P1269586">
      <xmlPr mapId="3" xpath="/GFI-IZD-OSIG/IFP-E_1001317/P1269586" xmlDataType="decimal"/>
    </xmlCellPr>
  </singleXmlCell>
  <singleXmlCell id="133" xr6:uid="{716DD175-178E-40E0-94F9-C610055F164B}" r="H27" connectionId="0">
    <xmlCellPr id="1" xr6:uid="{3D06F374-40FA-45E4-99D9-8E446888A46E}" uniqueName="P1269697">
      <xmlPr mapId="3" xpath="/GFI-IZD-OSIG/IFP-E_1001317/P1269697" xmlDataType="decimal"/>
    </xmlCellPr>
  </singleXmlCell>
  <singleXmlCell id="134" xr6:uid="{FFBE86A3-FFB7-48F6-B830-88810314E2FE}" r="I27" connectionId="0">
    <xmlCellPr id="1" xr6:uid="{B94B69FE-1E54-4903-932A-F1FCDA88D5AB}" uniqueName="P1269808">
      <xmlPr mapId="3" xpath="/GFI-IZD-OSIG/IFP-E_1001317/P1269808" xmlDataType="decimal"/>
    </xmlCellPr>
  </singleXmlCell>
  <singleXmlCell id="135" xr6:uid="{C4FF2599-8885-4ACA-8D51-8E80E1F49C65}" r="J27" connectionId="0">
    <xmlCellPr id="1" xr6:uid="{BC716380-0B59-47B3-AA8D-504CD9D60710}" uniqueName="P1269919">
      <xmlPr mapId="3" xpath="/GFI-IZD-OSIG/IFP-E_1001317/P1269919" xmlDataType="decimal"/>
    </xmlCellPr>
  </singleXmlCell>
  <singleXmlCell id="136" xr6:uid="{0D125A76-32C0-4616-85C0-0E3441B7A8BA}" r="E28" connectionId="0">
    <xmlCellPr id="1" xr6:uid="{76144586-088A-433C-B7F5-AEE12CAD82E8}" uniqueName="P1269365">
      <xmlPr mapId="3" xpath="/GFI-IZD-OSIG/IFP-E_1001317/P1269365" xmlDataType="decimal"/>
    </xmlCellPr>
  </singleXmlCell>
  <singleXmlCell id="137" xr6:uid="{83A770C8-2A68-45C8-B9B7-D39CDD4B78F5}" r="F28" connectionId="0">
    <xmlCellPr id="1" xr6:uid="{DEAE12D8-704F-4268-86B2-BB5C14401792}" uniqueName="P1269476">
      <xmlPr mapId="3" xpath="/GFI-IZD-OSIG/IFP-E_1001317/P1269476" xmlDataType="decimal"/>
    </xmlCellPr>
  </singleXmlCell>
  <singleXmlCell id="138" xr6:uid="{963EDFF2-1A19-4862-BDD6-110224C309C7}" r="G28" connectionId="0">
    <xmlCellPr id="1" xr6:uid="{26641B16-E3B3-40E0-B1E4-F4B1C42AB42B}" uniqueName="P1269587">
      <xmlPr mapId="3" xpath="/GFI-IZD-OSIG/IFP-E_1001317/P1269587" xmlDataType="decimal"/>
    </xmlCellPr>
  </singleXmlCell>
  <singleXmlCell id="139" xr6:uid="{1DD4E8F9-AC64-4138-9424-088A47F197B8}" r="H28" connectionId="0">
    <xmlCellPr id="1" xr6:uid="{671F47BF-22E2-4919-B6ED-E56246F23BE6}" uniqueName="P1269698">
      <xmlPr mapId="3" xpath="/GFI-IZD-OSIG/IFP-E_1001317/P1269698" xmlDataType="decimal"/>
    </xmlCellPr>
  </singleXmlCell>
  <singleXmlCell id="140" xr6:uid="{DC4D9682-C703-4576-9EAC-B6762021E850}" r="I28" connectionId="0">
    <xmlCellPr id="1" xr6:uid="{422075C7-AF48-4225-92B7-793F032D0A53}" uniqueName="P1269809">
      <xmlPr mapId="3" xpath="/GFI-IZD-OSIG/IFP-E_1001317/P1269809" xmlDataType="decimal"/>
    </xmlCellPr>
  </singleXmlCell>
  <singleXmlCell id="141" xr6:uid="{AEECFF7C-8B9B-4EF1-B2AC-CA63A2F43578}" r="J28" connectionId="0">
    <xmlCellPr id="1" xr6:uid="{B7D1E234-976D-4F8A-B788-BAB42888CD18}" uniqueName="P1269920">
      <xmlPr mapId="3" xpath="/GFI-IZD-OSIG/IFP-E_1001317/P1269920" xmlDataType="decimal"/>
    </xmlCellPr>
  </singleXmlCell>
  <singleXmlCell id="148" xr6:uid="{B6364971-3B86-4A5E-973D-3673F179AF27}" r="E29" connectionId="0">
    <xmlCellPr id="1" xr6:uid="{78142299-4038-43C7-83CE-ECB7B7EE4A26}" uniqueName="P1269366">
      <xmlPr mapId="3" xpath="/GFI-IZD-OSIG/IFP-E_1001317/P1269366" xmlDataType="decimal"/>
    </xmlCellPr>
  </singleXmlCell>
  <singleXmlCell id="149" xr6:uid="{AD2CD622-30C9-420F-BF8F-6684EFED09A7}" r="F29" connectionId="0">
    <xmlCellPr id="1" xr6:uid="{B2CFE757-6145-4C37-BEDF-EC34531E094C}" uniqueName="P1269477">
      <xmlPr mapId="3" xpath="/GFI-IZD-OSIG/IFP-E_1001317/P1269477" xmlDataType="decimal"/>
    </xmlCellPr>
  </singleXmlCell>
  <singleXmlCell id="150" xr6:uid="{4A98FDA1-3091-4576-B89A-2D4D499ED863}" r="G29" connectionId="0">
    <xmlCellPr id="1" xr6:uid="{7B94F443-74A7-4C4E-80F4-614C1F997746}" uniqueName="P1269588">
      <xmlPr mapId="3" xpath="/GFI-IZD-OSIG/IFP-E_1001317/P1269588" xmlDataType="decimal"/>
    </xmlCellPr>
  </singleXmlCell>
  <singleXmlCell id="151" xr6:uid="{0E7AFAF4-EA54-4478-BB2F-682A8B0B2191}" r="H29" connectionId="0">
    <xmlCellPr id="1" xr6:uid="{288F568C-C43F-4EDE-B133-289A73D6FEBB}" uniqueName="P1269699">
      <xmlPr mapId="3" xpath="/GFI-IZD-OSIG/IFP-E_1001317/P1269699" xmlDataType="decimal"/>
    </xmlCellPr>
  </singleXmlCell>
  <singleXmlCell id="152" xr6:uid="{8C2437AE-2CED-4F7B-BF3F-E170CD8F66AF}" r="I29" connectionId="0">
    <xmlCellPr id="1" xr6:uid="{49FF6B25-5032-4D77-99E7-98AEDC88CC2F}" uniqueName="P1269810">
      <xmlPr mapId="3" xpath="/GFI-IZD-OSIG/IFP-E_1001317/P1269810" xmlDataType="decimal"/>
    </xmlCellPr>
  </singleXmlCell>
  <singleXmlCell id="153" xr6:uid="{6495F78C-13D6-4B19-950F-6DD7EEFFD49F}" r="J29" connectionId="0">
    <xmlCellPr id="1" xr6:uid="{8F95A0F3-1A7E-4D3A-8953-75B1F1EFC915}" uniqueName="P1269921">
      <xmlPr mapId="3" xpath="/GFI-IZD-OSIG/IFP-E_1001317/P1269921" xmlDataType="decimal"/>
    </xmlCellPr>
  </singleXmlCell>
  <singleXmlCell id="154" xr6:uid="{C5319CD8-AF78-4F46-B9AB-D3E6F55C1B30}" r="E30" connectionId="0">
    <xmlCellPr id="1" xr6:uid="{FDF71866-1E5E-4DE1-BA28-EE3B3B1055E2}" uniqueName="P1269367">
      <xmlPr mapId="3" xpath="/GFI-IZD-OSIG/IFP-E_1001317/P1269367" xmlDataType="decimal"/>
    </xmlCellPr>
  </singleXmlCell>
  <singleXmlCell id="155" xr6:uid="{FA533351-1A90-4086-BAB3-DB908E65CE6A}" r="F30" connectionId="0">
    <xmlCellPr id="1" xr6:uid="{3170D58D-B2A0-43F7-B87D-ED1B20E4A2DD}" uniqueName="P1269478">
      <xmlPr mapId="3" xpath="/GFI-IZD-OSIG/IFP-E_1001317/P1269478" xmlDataType="decimal"/>
    </xmlCellPr>
  </singleXmlCell>
  <singleXmlCell id="156" xr6:uid="{3BDCDD54-6B8A-47B4-A513-95D84A8B24E0}" r="G30" connectionId="0">
    <xmlCellPr id="1" xr6:uid="{3A6E92E7-EE88-4DD7-B2FB-AD9067618CB3}" uniqueName="P1269589">
      <xmlPr mapId="3" xpath="/GFI-IZD-OSIG/IFP-E_1001317/P1269589" xmlDataType="decimal"/>
    </xmlCellPr>
  </singleXmlCell>
  <singleXmlCell id="157" xr6:uid="{525F6CFF-95B5-4F8C-85E5-9A0E69DC1C70}" r="H30" connectionId="0">
    <xmlCellPr id="1" xr6:uid="{4BD12A92-0B09-4DEF-B0B0-D479A7779A05}" uniqueName="P1269700">
      <xmlPr mapId="3" xpath="/GFI-IZD-OSIG/IFP-E_1001317/P1269700" xmlDataType="decimal"/>
    </xmlCellPr>
  </singleXmlCell>
  <singleXmlCell id="158" xr6:uid="{A6328187-2C07-474D-BCBE-EACD2366FDC3}" r="I30" connectionId="0">
    <xmlCellPr id="1" xr6:uid="{D0A57447-CDF0-44C8-8F63-4C3517BD2780}" uniqueName="P1269811">
      <xmlPr mapId="3" xpath="/GFI-IZD-OSIG/IFP-E_1001317/P1269811" xmlDataType="decimal"/>
    </xmlCellPr>
  </singleXmlCell>
  <singleXmlCell id="159" xr6:uid="{0902B8B4-6382-4131-9162-75872002BAA1}" r="J30" connectionId="0">
    <xmlCellPr id="1" xr6:uid="{009B81CB-D5E3-4789-A6F4-3A62CE7B0DDC}" uniqueName="P1269922">
      <xmlPr mapId="3" xpath="/GFI-IZD-OSIG/IFP-E_1001317/P1269922" xmlDataType="decimal"/>
    </xmlCellPr>
  </singleXmlCell>
  <singleXmlCell id="160" xr6:uid="{A817E81D-722E-4558-A536-91DED9013BEE}" r="E31" connectionId="0">
    <xmlCellPr id="1" xr6:uid="{1FA09BD5-CECF-4EF9-9A8D-668A4333E88E}" uniqueName="P1269368">
      <xmlPr mapId="3" xpath="/GFI-IZD-OSIG/IFP-E_1001317/P1269368" xmlDataType="decimal"/>
    </xmlCellPr>
  </singleXmlCell>
  <singleXmlCell id="161" xr6:uid="{A3B0A02F-112C-469E-B7F0-329DDD1BFC5F}" r="F31" connectionId="0">
    <xmlCellPr id="1" xr6:uid="{99AA008C-9076-44E6-B920-341CC731DE1C}" uniqueName="P1269479">
      <xmlPr mapId="3" xpath="/GFI-IZD-OSIG/IFP-E_1001317/P1269479" xmlDataType="decimal"/>
    </xmlCellPr>
  </singleXmlCell>
  <singleXmlCell id="162" xr6:uid="{B0DDA780-A85B-4D4F-B966-1FD0D84F7E43}" r="G31" connectionId="0">
    <xmlCellPr id="1" xr6:uid="{5F403F48-B159-48E0-B16C-FD7A77E4A0FF}" uniqueName="P1269590">
      <xmlPr mapId="3" xpath="/GFI-IZD-OSIG/IFP-E_1001317/P1269590" xmlDataType="decimal"/>
    </xmlCellPr>
  </singleXmlCell>
  <singleXmlCell id="163" xr6:uid="{E1FF7EE5-7DEC-4154-99F3-241414A13628}" r="H31" connectionId="0">
    <xmlCellPr id="1" xr6:uid="{3B714FBF-32FB-449C-9BE6-D53669DE85B4}" uniqueName="P1269701">
      <xmlPr mapId="3" xpath="/GFI-IZD-OSIG/IFP-E_1001317/P1269701" xmlDataType="decimal"/>
    </xmlCellPr>
  </singleXmlCell>
  <singleXmlCell id="164" xr6:uid="{C8D9EABF-075E-4723-A193-E3B7D236B288}" r="I31" connectionId="0">
    <xmlCellPr id="1" xr6:uid="{9BDC0268-16FE-4480-AB96-E389496FACDE}" uniqueName="P1269812">
      <xmlPr mapId="3" xpath="/GFI-IZD-OSIG/IFP-E_1001317/P1269812" xmlDataType="decimal"/>
    </xmlCellPr>
  </singleXmlCell>
  <singleXmlCell id="165" xr6:uid="{ADA64B3A-24DA-4340-86A1-AC6FA62BB834}" r="J31" connectionId="0">
    <xmlCellPr id="1" xr6:uid="{3B2FD03E-0F58-4774-B208-26DD5DFBC218}" uniqueName="P1269923">
      <xmlPr mapId="3" xpath="/GFI-IZD-OSIG/IFP-E_1001317/P1269923" xmlDataType="decimal"/>
    </xmlCellPr>
  </singleXmlCell>
  <singleXmlCell id="166" xr6:uid="{D0B6A870-A5AC-4ED0-9A00-D304FDFC5FDF}" r="E32" connectionId="0">
    <xmlCellPr id="1" xr6:uid="{2ECADD90-9FA2-435B-B8B5-2A890ADF5E9F}" uniqueName="P1269369">
      <xmlPr mapId="3" xpath="/GFI-IZD-OSIG/IFP-E_1001317/P1269369" xmlDataType="decimal"/>
    </xmlCellPr>
  </singleXmlCell>
  <singleXmlCell id="167" xr6:uid="{0368EC1C-FAA6-4A70-B43E-803BEF085837}" r="F32" connectionId="0">
    <xmlCellPr id="1" xr6:uid="{B38E717B-2042-4B73-86BA-647776EE5F6A}" uniqueName="P1269480">
      <xmlPr mapId="3" xpath="/GFI-IZD-OSIG/IFP-E_1001317/P1269480" xmlDataType="decimal"/>
    </xmlCellPr>
  </singleXmlCell>
  <singleXmlCell id="168" xr6:uid="{EBAD5588-6B32-41D9-9324-742CBB03F94A}" r="G32" connectionId="0">
    <xmlCellPr id="1" xr6:uid="{79C3922F-8DEB-4E1A-B100-1931AFEBDD2F}" uniqueName="P1269591">
      <xmlPr mapId="3" xpath="/GFI-IZD-OSIG/IFP-E_1001317/P1269591" xmlDataType="decimal"/>
    </xmlCellPr>
  </singleXmlCell>
  <singleXmlCell id="169" xr6:uid="{7BB8CEEB-EA2F-4D62-94CF-E9AEB041251F}" r="H32" connectionId="0">
    <xmlCellPr id="1" xr6:uid="{04F475BB-EA4A-4428-A369-017E9BCF3948}" uniqueName="P1269702">
      <xmlPr mapId="3" xpath="/GFI-IZD-OSIG/IFP-E_1001317/P1269702" xmlDataType="decimal"/>
    </xmlCellPr>
  </singleXmlCell>
  <singleXmlCell id="170" xr6:uid="{068D4333-AAA1-4C81-8C00-820E5A021F41}" r="I32" connectionId="0">
    <xmlCellPr id="1" xr6:uid="{A65622D7-8327-41CB-AAC5-F1AFFBEEA6B3}" uniqueName="P1269813">
      <xmlPr mapId="3" xpath="/GFI-IZD-OSIG/IFP-E_1001317/P1269813" xmlDataType="decimal"/>
    </xmlCellPr>
  </singleXmlCell>
  <singleXmlCell id="171" xr6:uid="{B12B99D1-AC7B-497A-BB2B-B1A9BDAF52B9}" r="J32" connectionId="0">
    <xmlCellPr id="1" xr6:uid="{C581FF72-23B6-418A-AECE-7CE0D2980CAB}" uniqueName="P1269924">
      <xmlPr mapId="3" xpath="/GFI-IZD-OSIG/IFP-E_1001317/P1269924" xmlDataType="decimal"/>
    </xmlCellPr>
  </singleXmlCell>
  <singleXmlCell id="172" xr6:uid="{6354603C-41AE-4927-956E-7893B59ADC02}" r="E33" connectionId="0">
    <xmlCellPr id="1" xr6:uid="{20F55BA9-3A6A-45AF-865D-0E61F4AA3715}" uniqueName="P1269370">
      <xmlPr mapId="3" xpath="/GFI-IZD-OSIG/IFP-E_1001317/P1269370" xmlDataType="decimal"/>
    </xmlCellPr>
  </singleXmlCell>
  <singleXmlCell id="173" xr6:uid="{2DEC34B1-C57F-4EDF-9902-60A6AC733731}" r="F33" connectionId="0">
    <xmlCellPr id="1" xr6:uid="{8FE36204-882D-4EAA-95F5-DB844C4D27C4}" uniqueName="P1269481">
      <xmlPr mapId="3" xpath="/GFI-IZD-OSIG/IFP-E_1001317/P1269481" xmlDataType="decimal"/>
    </xmlCellPr>
  </singleXmlCell>
  <singleXmlCell id="174" xr6:uid="{B0871AD1-67A6-4693-A5EE-77CB317F83AE}" r="G33" connectionId="0">
    <xmlCellPr id="1" xr6:uid="{545FFE8C-AC61-4979-9574-43495C0DB6B7}" uniqueName="P1269592">
      <xmlPr mapId="3" xpath="/GFI-IZD-OSIG/IFP-E_1001317/P1269592" xmlDataType="decimal"/>
    </xmlCellPr>
  </singleXmlCell>
  <singleXmlCell id="175" xr6:uid="{EADF5FD6-1D83-4AC1-BA14-9F5022A6F570}" r="H33" connectionId="0">
    <xmlCellPr id="1" xr6:uid="{25DB1A45-C0E3-49B7-A460-4A23643B5FF4}" uniqueName="P1269703">
      <xmlPr mapId="3" xpath="/GFI-IZD-OSIG/IFP-E_1001317/P1269703" xmlDataType="decimal"/>
    </xmlCellPr>
  </singleXmlCell>
  <singleXmlCell id="176" xr6:uid="{EC0BF8AB-5B36-41F7-8A06-E79E2E9C0091}" r="I33" connectionId="0">
    <xmlCellPr id="1" xr6:uid="{0D8A4D48-45BF-4AAE-B1E4-89AD0B384948}" uniqueName="P1269814">
      <xmlPr mapId="3" xpath="/GFI-IZD-OSIG/IFP-E_1001317/P1269814" xmlDataType="decimal"/>
    </xmlCellPr>
  </singleXmlCell>
  <singleXmlCell id="177" xr6:uid="{1F2F9EE8-2387-45DA-9EE4-607B1B24D02B}" r="J33" connectionId="0">
    <xmlCellPr id="1" xr6:uid="{22414271-E784-41D8-8427-D6FE0CAB1365}" uniqueName="P1269925">
      <xmlPr mapId="3" xpath="/GFI-IZD-OSIG/IFP-E_1001317/P1269925" xmlDataType="decimal"/>
    </xmlCellPr>
  </singleXmlCell>
  <singleXmlCell id="178" xr6:uid="{8D5B344B-75B5-419F-BB90-168337CC6AF9}" r="E34" connectionId="0">
    <xmlCellPr id="1" xr6:uid="{828AA0CD-7091-430B-8F60-DE18BFA94864}" uniqueName="P1269371">
      <xmlPr mapId="3" xpath="/GFI-IZD-OSIG/IFP-E_1001317/P1269371" xmlDataType="decimal"/>
    </xmlCellPr>
  </singleXmlCell>
  <singleXmlCell id="179" xr6:uid="{7D8E0379-E881-44DE-B7D7-265B519879D1}" r="F34" connectionId="0">
    <xmlCellPr id="1" xr6:uid="{099A1CF9-3209-4D53-8D06-5665FAD40DAE}" uniqueName="P1269482">
      <xmlPr mapId="3" xpath="/GFI-IZD-OSIG/IFP-E_1001317/P1269482" xmlDataType="decimal"/>
    </xmlCellPr>
  </singleXmlCell>
  <singleXmlCell id="180" xr6:uid="{7A7D73E6-8018-4FE8-AE9F-AA46619CF772}" r="G34" connectionId="0">
    <xmlCellPr id="1" xr6:uid="{2B12F212-1333-4E85-BD96-363B043AA89A}" uniqueName="P1269593">
      <xmlPr mapId="3" xpath="/GFI-IZD-OSIG/IFP-E_1001317/P1269593" xmlDataType="decimal"/>
    </xmlCellPr>
  </singleXmlCell>
  <singleXmlCell id="181" xr6:uid="{D64CDFE6-57CF-4F8D-B917-B47C7BCEF6AD}" r="H34" connectionId="0">
    <xmlCellPr id="1" xr6:uid="{9B84B2AD-5542-430B-9AE9-E253183AE6DE}" uniqueName="P1269704">
      <xmlPr mapId="3" xpath="/GFI-IZD-OSIG/IFP-E_1001317/P1269704" xmlDataType="decimal"/>
    </xmlCellPr>
  </singleXmlCell>
  <singleXmlCell id="182" xr6:uid="{6EC2BAFC-3A3D-4EC6-B731-26F128C0D501}" r="I34" connectionId="0">
    <xmlCellPr id="1" xr6:uid="{3590804D-40E9-48E2-B5A0-974F048EF1D8}" uniqueName="P1269815">
      <xmlPr mapId="3" xpath="/GFI-IZD-OSIG/IFP-E_1001317/P1269815" xmlDataType="decimal"/>
    </xmlCellPr>
  </singleXmlCell>
  <singleXmlCell id="183" xr6:uid="{BD5570B3-2863-4E06-80D4-0C9225245E45}" r="J34" connectionId="0">
    <xmlCellPr id="1" xr6:uid="{02541C40-4284-40C5-B07B-461B9EC18C1E}" uniqueName="P1269926">
      <xmlPr mapId="3" xpath="/GFI-IZD-OSIG/IFP-E_1001317/P1269926" xmlDataType="decimal"/>
    </xmlCellPr>
  </singleXmlCell>
  <singleXmlCell id="184" xr6:uid="{C3B348F7-D5D5-4FD0-BB63-8192CD099C7A}" r="E35" connectionId="0">
    <xmlCellPr id="1" xr6:uid="{23D52313-F3BA-4687-9A9B-5A2F064A2F43}" uniqueName="P1269372">
      <xmlPr mapId="3" xpath="/GFI-IZD-OSIG/IFP-E_1001317/P1269372" xmlDataType="decimal"/>
    </xmlCellPr>
  </singleXmlCell>
  <singleXmlCell id="185" xr6:uid="{FE05001A-59C4-43D2-8E4F-C9925650B2C6}" r="F35" connectionId="0">
    <xmlCellPr id="1" xr6:uid="{D544A2C8-2339-44CE-9E4F-3C6147B0E90B}" uniqueName="P1269483">
      <xmlPr mapId="3" xpath="/GFI-IZD-OSIG/IFP-E_1001317/P1269483" xmlDataType="decimal"/>
    </xmlCellPr>
  </singleXmlCell>
  <singleXmlCell id="186" xr6:uid="{698FE6C9-9D9F-43B6-B5D3-395AD1612822}" r="G35" connectionId="0">
    <xmlCellPr id="1" xr6:uid="{CF9D427F-3537-42E4-93AD-DEC12C3DAC62}" uniqueName="P1269594">
      <xmlPr mapId="3" xpath="/GFI-IZD-OSIG/IFP-E_1001317/P1269594" xmlDataType="decimal"/>
    </xmlCellPr>
  </singleXmlCell>
  <singleXmlCell id="187" xr6:uid="{46E99DC7-244A-4C73-9ADA-6F73C65D4B37}" r="H35" connectionId="0">
    <xmlCellPr id="1" xr6:uid="{E2D0EAD9-DAAC-48BA-8401-6C2B7086C30B}" uniqueName="P1269705">
      <xmlPr mapId="3" xpath="/GFI-IZD-OSIG/IFP-E_1001317/P1269705" xmlDataType="decimal"/>
    </xmlCellPr>
  </singleXmlCell>
  <singleXmlCell id="188" xr6:uid="{CA31884E-6741-4D2A-A623-FC88035759DE}" r="I35" connectionId="0">
    <xmlCellPr id="1" xr6:uid="{523D851F-25F1-4562-A8BB-B8C71A32EE8B}" uniqueName="P1269816">
      <xmlPr mapId="3" xpath="/GFI-IZD-OSIG/IFP-E_1001317/P1269816" xmlDataType="decimal"/>
    </xmlCellPr>
  </singleXmlCell>
  <singleXmlCell id="189" xr6:uid="{69908C5A-C98A-4AC8-A236-9638D70C1CD2}" r="J35" connectionId="0">
    <xmlCellPr id="1" xr6:uid="{21CA8203-5161-4D0F-BB08-AE5B2A6025BB}" uniqueName="P1269927">
      <xmlPr mapId="3" xpath="/GFI-IZD-OSIG/IFP-E_1001317/P1269927" xmlDataType="decimal"/>
    </xmlCellPr>
  </singleXmlCell>
  <singleXmlCell id="190" xr6:uid="{9ED7D5FD-1714-4666-B32D-40286506556B}" r="E36" connectionId="0">
    <xmlCellPr id="1" xr6:uid="{0ED7A838-8BF5-4607-8057-CCE5245E733A}" uniqueName="P1269373">
      <xmlPr mapId="3" xpath="/GFI-IZD-OSIG/IFP-E_1001317/P1269373" xmlDataType="decimal"/>
    </xmlCellPr>
  </singleXmlCell>
  <singleXmlCell id="191" xr6:uid="{7DB2A3BE-A950-4FC1-9E30-844682B3EAC6}" r="F36" connectionId="0">
    <xmlCellPr id="1" xr6:uid="{2262EF7D-65A7-4FC2-8A60-2C14D4646F4F}" uniqueName="P1269484">
      <xmlPr mapId="3" xpath="/GFI-IZD-OSIG/IFP-E_1001317/P1269484" xmlDataType="decimal"/>
    </xmlCellPr>
  </singleXmlCell>
  <singleXmlCell id="192" xr6:uid="{EFA41420-C76B-48D4-A05E-ADAED846380E}" r="G36" connectionId="0">
    <xmlCellPr id="1" xr6:uid="{BB331C7A-305C-44E4-9A4C-BF1E666C9197}" uniqueName="P1269595">
      <xmlPr mapId="3" xpath="/GFI-IZD-OSIG/IFP-E_1001317/P1269595" xmlDataType="decimal"/>
    </xmlCellPr>
  </singleXmlCell>
  <singleXmlCell id="193" xr6:uid="{32604402-D871-4529-AF4D-23357DA35368}" r="H36" connectionId="0">
    <xmlCellPr id="1" xr6:uid="{AED2F330-4EBA-4E2B-806B-FD8C497EA1B5}" uniqueName="P1269706">
      <xmlPr mapId="3" xpath="/GFI-IZD-OSIG/IFP-E_1001317/P1269706" xmlDataType="decimal"/>
    </xmlCellPr>
  </singleXmlCell>
  <singleXmlCell id="194" xr6:uid="{51E3FE25-FE9B-4675-856B-9F5D5AAFB2A6}" r="I36" connectionId="0">
    <xmlCellPr id="1" xr6:uid="{06EBB388-387E-42D3-8B7E-DA3A073DD3B8}" uniqueName="P1269817">
      <xmlPr mapId="3" xpath="/GFI-IZD-OSIG/IFP-E_1001317/P1269817" xmlDataType="decimal"/>
    </xmlCellPr>
  </singleXmlCell>
  <singleXmlCell id="195" xr6:uid="{A3BB0759-2882-4785-A5BA-2D3018F5B722}" r="J36" connectionId="0">
    <xmlCellPr id="1" xr6:uid="{7AD11CD7-4118-42FD-BC91-97D6FEEA1042}" uniqueName="P1269928">
      <xmlPr mapId="3" xpath="/GFI-IZD-OSIG/IFP-E_1001317/P1269928" xmlDataType="decimal"/>
    </xmlCellPr>
  </singleXmlCell>
  <singleXmlCell id="196" xr6:uid="{A324B245-26A6-43AC-A24F-01ED7BA8F7BF}" r="E37" connectionId="0">
    <xmlCellPr id="1" xr6:uid="{749E30B0-A80E-4DB7-96BB-78C59DB34C88}" uniqueName="P1269374">
      <xmlPr mapId="3" xpath="/GFI-IZD-OSIG/IFP-E_1001317/P1269374" xmlDataType="decimal"/>
    </xmlCellPr>
  </singleXmlCell>
  <singleXmlCell id="197" xr6:uid="{FD31E210-3B68-441D-B585-C6A9B7CF5C78}" r="F37" connectionId="0">
    <xmlCellPr id="1" xr6:uid="{1F1DC656-2D67-41BB-88BE-078F54FCC68A}" uniqueName="P1269485">
      <xmlPr mapId="3" xpath="/GFI-IZD-OSIG/IFP-E_1001317/P1269485" xmlDataType="decimal"/>
    </xmlCellPr>
  </singleXmlCell>
  <singleXmlCell id="198" xr6:uid="{7CB73B75-23B4-4F7C-B63D-901448B7E2CA}" r="G37" connectionId="0">
    <xmlCellPr id="1" xr6:uid="{E74885DF-9FB0-4E3E-8423-536AAFF815FF}" uniqueName="P1269596">
      <xmlPr mapId="3" xpath="/GFI-IZD-OSIG/IFP-E_1001317/P1269596" xmlDataType="decimal"/>
    </xmlCellPr>
  </singleXmlCell>
  <singleXmlCell id="199" xr6:uid="{3D9D7594-F64D-489B-BDB0-443C2FB71B67}" r="H37" connectionId="0">
    <xmlCellPr id="1" xr6:uid="{37168815-145B-4141-90B1-81C5E261BD65}" uniqueName="P1269707">
      <xmlPr mapId="3" xpath="/GFI-IZD-OSIG/IFP-E_1001317/P1269707" xmlDataType="decimal"/>
    </xmlCellPr>
  </singleXmlCell>
  <singleXmlCell id="200" xr6:uid="{77DFEE17-95DD-4A22-91B3-3878BDC56CCE}" r="I37" connectionId="0">
    <xmlCellPr id="1" xr6:uid="{A2DD9856-46CF-4292-96A4-ED10E277FE2C}" uniqueName="P1269818">
      <xmlPr mapId="3" xpath="/GFI-IZD-OSIG/IFP-E_1001317/P1269818" xmlDataType="decimal"/>
    </xmlCellPr>
  </singleXmlCell>
  <singleXmlCell id="201" xr6:uid="{96C98382-13C9-4BAE-B3BA-199E2FBE7FEA}" r="J37" connectionId="0">
    <xmlCellPr id="1" xr6:uid="{666501AF-CAE1-4C18-8229-E81CB1D1E237}" uniqueName="P1269929">
      <xmlPr mapId="3" xpath="/GFI-IZD-OSIG/IFP-E_1001317/P1269929" xmlDataType="decimal"/>
    </xmlCellPr>
  </singleXmlCell>
  <singleXmlCell id="202" xr6:uid="{93EE0911-7548-476F-92D9-EB4FD5F1E668}" r="E38" connectionId="0">
    <xmlCellPr id="1" xr6:uid="{99B109AC-F9A0-432D-861A-7E9160BA6009}" uniqueName="P1269375">
      <xmlPr mapId="3" xpath="/GFI-IZD-OSIG/IFP-E_1001317/P1269375" xmlDataType="decimal"/>
    </xmlCellPr>
  </singleXmlCell>
  <singleXmlCell id="203" xr6:uid="{BB67F917-80DE-41AD-B8D4-05EF24586747}" r="F38" connectionId="0">
    <xmlCellPr id="1" xr6:uid="{8D38B49A-ECAD-4D9A-B930-52D6E46EE88D}" uniqueName="P1269486">
      <xmlPr mapId="3" xpath="/GFI-IZD-OSIG/IFP-E_1001317/P1269486" xmlDataType="decimal"/>
    </xmlCellPr>
  </singleXmlCell>
  <singleXmlCell id="204" xr6:uid="{F7995EC1-68F2-49E7-A40A-D42B576629C4}" r="G38" connectionId="0">
    <xmlCellPr id="1" xr6:uid="{FEC23EB3-8A28-4FEE-912B-04EC15827D5A}" uniqueName="P1269597">
      <xmlPr mapId="3" xpath="/GFI-IZD-OSIG/IFP-E_1001317/P1269597" xmlDataType="decimal"/>
    </xmlCellPr>
  </singleXmlCell>
  <singleXmlCell id="205" xr6:uid="{A0648C95-AA18-4F62-8EE1-00F0246882DD}" r="H38" connectionId="0">
    <xmlCellPr id="1" xr6:uid="{3B3125B8-75A8-4169-A080-25538D29ACF2}" uniqueName="P1269708">
      <xmlPr mapId="3" xpath="/GFI-IZD-OSIG/IFP-E_1001317/P1269708" xmlDataType="decimal"/>
    </xmlCellPr>
  </singleXmlCell>
  <singleXmlCell id="206" xr6:uid="{E072D9BD-CF77-4E76-978A-73B753280423}" r="I38" connectionId="0">
    <xmlCellPr id="1" xr6:uid="{ADD80145-9BE9-4812-B079-EFE9B5AC9E68}" uniqueName="P1269819">
      <xmlPr mapId="3" xpath="/GFI-IZD-OSIG/IFP-E_1001317/P1269819" xmlDataType="decimal"/>
    </xmlCellPr>
  </singleXmlCell>
  <singleXmlCell id="207" xr6:uid="{D674E9D8-F7BB-400A-B6EF-85E7F549F54C}" r="J38" connectionId="0">
    <xmlCellPr id="1" xr6:uid="{63A1D76B-CEF5-42CC-BE6A-42FC9ACD21A7}" uniqueName="P1269930">
      <xmlPr mapId="3" xpath="/GFI-IZD-OSIG/IFP-E_1001317/P1269930" xmlDataType="decimal"/>
    </xmlCellPr>
  </singleXmlCell>
  <singleXmlCell id="208" xr6:uid="{FD804CEC-9826-4C23-81EE-46FA15D79E51}" r="E39" connectionId="0">
    <xmlCellPr id="1" xr6:uid="{E73A1DAA-99EE-4085-B11C-99D1E44AC2A5}" uniqueName="P1269376">
      <xmlPr mapId="3" xpath="/GFI-IZD-OSIG/IFP-E_1001317/P1269376" xmlDataType="decimal"/>
    </xmlCellPr>
  </singleXmlCell>
  <singleXmlCell id="209" xr6:uid="{DA78E396-4F29-41F9-8972-ADE460B81B72}" r="F39" connectionId="0">
    <xmlCellPr id="1" xr6:uid="{93B8BAE4-D2D4-4E38-9F8F-0E1B9BAA8B1B}" uniqueName="P1269487">
      <xmlPr mapId="3" xpath="/GFI-IZD-OSIG/IFP-E_1001317/P1269487" xmlDataType="decimal"/>
    </xmlCellPr>
  </singleXmlCell>
  <singleXmlCell id="210" xr6:uid="{263A545F-C94E-480D-9EA0-3F3DF6B73275}" r="G39" connectionId="0">
    <xmlCellPr id="1" xr6:uid="{EB5AFD45-071F-47A0-930B-919CE35B87AD}" uniqueName="P1269598">
      <xmlPr mapId="3" xpath="/GFI-IZD-OSIG/IFP-E_1001317/P1269598" xmlDataType="decimal"/>
    </xmlCellPr>
  </singleXmlCell>
  <singleXmlCell id="211" xr6:uid="{FF05963D-25C2-4775-BAD4-70C351759537}" r="H39" connectionId="0">
    <xmlCellPr id="1" xr6:uid="{B16DAF4A-6D45-48F4-BF4E-85BAF06CCF86}" uniqueName="P1269709">
      <xmlPr mapId="3" xpath="/GFI-IZD-OSIG/IFP-E_1001317/P1269709" xmlDataType="decimal"/>
    </xmlCellPr>
  </singleXmlCell>
  <singleXmlCell id="212" xr6:uid="{7955D11F-B1BA-4563-BE7B-1DE3DF0227A7}" r="I39" connectionId="0">
    <xmlCellPr id="1" xr6:uid="{1AECBEB7-7A8F-435E-B2AB-46DC513B44C8}" uniqueName="P1269820">
      <xmlPr mapId="3" xpath="/GFI-IZD-OSIG/IFP-E_1001317/P1269820" xmlDataType="decimal"/>
    </xmlCellPr>
  </singleXmlCell>
  <singleXmlCell id="213" xr6:uid="{2BFEC2C8-9D79-409F-815F-4689A9D60481}" r="J39" connectionId="0">
    <xmlCellPr id="1" xr6:uid="{85BCD739-DD22-4B07-A66B-FE4A66B7FAB4}" uniqueName="P1269931">
      <xmlPr mapId="3" xpath="/GFI-IZD-OSIG/IFP-E_1001317/P1269931" xmlDataType="decimal"/>
    </xmlCellPr>
  </singleXmlCell>
  <singleXmlCell id="214" xr6:uid="{C5010BE1-033E-418C-B704-60C4B079C5C8}" r="E40" connectionId="0">
    <xmlCellPr id="1" xr6:uid="{3FDC86C8-1D5E-4906-9007-EB4A5D40002F}" uniqueName="P1269377">
      <xmlPr mapId="3" xpath="/GFI-IZD-OSIG/IFP-E_1001317/P1269377" xmlDataType="decimal"/>
    </xmlCellPr>
  </singleXmlCell>
  <singleXmlCell id="215" xr6:uid="{AE91A8E3-9902-4B74-8810-F33DD8C927BB}" r="F40" connectionId="0">
    <xmlCellPr id="1" xr6:uid="{43A365F5-AA93-44A3-A7D7-698CCFB3617F}" uniqueName="P1269488">
      <xmlPr mapId="3" xpath="/GFI-IZD-OSIG/IFP-E_1001317/P1269488" xmlDataType="decimal"/>
    </xmlCellPr>
  </singleXmlCell>
  <singleXmlCell id="216" xr6:uid="{A44157E6-71D1-4755-A09A-F644DD4EE8BF}" r="G40" connectionId="0">
    <xmlCellPr id="1" xr6:uid="{9238F98B-1976-4F82-91DB-C75EADC626AC}" uniqueName="P1269599">
      <xmlPr mapId="3" xpath="/GFI-IZD-OSIG/IFP-E_1001317/P1269599" xmlDataType="decimal"/>
    </xmlCellPr>
  </singleXmlCell>
  <singleXmlCell id="217" xr6:uid="{A0D81897-4CA2-40D3-B1E4-DC6CD0B4F10B}" r="H40" connectionId="0">
    <xmlCellPr id="1" xr6:uid="{AA3E5979-57DE-4AC2-9B19-CE6B3821696A}" uniqueName="P1269710">
      <xmlPr mapId="3" xpath="/GFI-IZD-OSIG/IFP-E_1001317/P1269710" xmlDataType="decimal"/>
    </xmlCellPr>
  </singleXmlCell>
  <singleXmlCell id="218" xr6:uid="{916D7C35-4B8B-44BE-A39F-9164727877E7}" r="I40" connectionId="0">
    <xmlCellPr id="1" xr6:uid="{1CF2A773-F518-40CA-A88B-09A3D3D4AA16}" uniqueName="P1269821">
      <xmlPr mapId="3" xpath="/GFI-IZD-OSIG/IFP-E_1001317/P1269821" xmlDataType="decimal"/>
    </xmlCellPr>
  </singleXmlCell>
  <singleXmlCell id="219" xr6:uid="{C0DB5C92-A02D-480E-9490-D392485E3777}" r="J40" connectionId="0">
    <xmlCellPr id="1" xr6:uid="{0872F128-4043-412B-BDE3-AA1406CB5E7C}" uniqueName="P1269932">
      <xmlPr mapId="3" xpath="/GFI-IZD-OSIG/IFP-E_1001317/P1269932" xmlDataType="decimal"/>
    </xmlCellPr>
  </singleXmlCell>
  <singleXmlCell id="220" xr6:uid="{9B21E2B5-3B45-41FC-8A81-1B4E777AF515}" r="E41" connectionId="0">
    <xmlCellPr id="1" xr6:uid="{259F3BC5-6454-4FC9-9FBF-02C19CAF64B3}" uniqueName="P1269378">
      <xmlPr mapId="3" xpath="/GFI-IZD-OSIG/IFP-E_1001317/P1269378" xmlDataType="decimal"/>
    </xmlCellPr>
  </singleXmlCell>
  <singleXmlCell id="221" xr6:uid="{B79FFC02-3612-40F8-B64D-19BDA434A6D5}" r="F41" connectionId="0">
    <xmlCellPr id="1" xr6:uid="{2AD097B1-36E1-44F8-BB89-7298325B87DC}" uniqueName="P1269489">
      <xmlPr mapId="3" xpath="/GFI-IZD-OSIG/IFP-E_1001317/P1269489" xmlDataType="decimal"/>
    </xmlCellPr>
  </singleXmlCell>
  <singleXmlCell id="222" xr6:uid="{1B8B8899-8990-4837-8FF6-14AA04DEE04A}" r="G41" connectionId="0">
    <xmlCellPr id="1" xr6:uid="{745269EA-F617-40B7-8249-AB049377B62A}" uniqueName="P1269600">
      <xmlPr mapId="3" xpath="/GFI-IZD-OSIG/IFP-E_1001317/P1269600" xmlDataType="decimal"/>
    </xmlCellPr>
  </singleXmlCell>
  <singleXmlCell id="223" xr6:uid="{B5AB105C-FA64-4797-869D-F4219601FD9D}" r="H41" connectionId="0">
    <xmlCellPr id="1" xr6:uid="{9DC66874-3156-4F91-835F-86D31ED15870}" uniqueName="P1269711">
      <xmlPr mapId="3" xpath="/GFI-IZD-OSIG/IFP-E_1001317/P1269711" xmlDataType="decimal"/>
    </xmlCellPr>
  </singleXmlCell>
  <singleXmlCell id="224" xr6:uid="{13CF22C1-3E65-4244-93F0-BF25A8450617}" r="I41" connectionId="0">
    <xmlCellPr id="1" xr6:uid="{533BC1DF-A1E5-4D6E-AB88-723511E2B4C2}" uniqueName="P1269822">
      <xmlPr mapId="3" xpath="/GFI-IZD-OSIG/IFP-E_1001317/P1269822" xmlDataType="decimal"/>
    </xmlCellPr>
  </singleXmlCell>
  <singleXmlCell id="225" xr6:uid="{103EB803-D0DB-4C12-858B-EB51FCCA0488}" r="J41" connectionId="0">
    <xmlCellPr id="1" xr6:uid="{4586B0DA-93D3-482D-9FE1-A863713C393F}" uniqueName="P1269933">
      <xmlPr mapId="3" xpath="/GFI-IZD-OSIG/IFP-E_1001317/P1269933" xmlDataType="decimal"/>
    </xmlCellPr>
  </singleXmlCell>
  <singleXmlCell id="226" xr6:uid="{34A2E47E-F54A-48A9-B07D-B1C800F7B6AA}" r="E42" connectionId="0">
    <xmlCellPr id="1" xr6:uid="{22BD88EC-D32C-4758-A923-11FB55238C9B}" uniqueName="P1269379">
      <xmlPr mapId="3" xpath="/GFI-IZD-OSIG/IFP-E_1001317/P1269379" xmlDataType="decimal"/>
    </xmlCellPr>
  </singleXmlCell>
  <singleXmlCell id="227" xr6:uid="{12F1F9BF-FCAA-4FA4-8433-9D6E3C16E6F7}" r="F42" connectionId="0">
    <xmlCellPr id="1" xr6:uid="{ED992314-5EE1-4BC2-839F-7D4FD2D43934}" uniqueName="P1269490">
      <xmlPr mapId="3" xpath="/GFI-IZD-OSIG/IFP-E_1001317/P1269490" xmlDataType="decimal"/>
    </xmlCellPr>
  </singleXmlCell>
  <singleXmlCell id="228" xr6:uid="{FD0B0266-6561-458C-AAEA-B8819A02043F}" r="G42" connectionId="0">
    <xmlCellPr id="1" xr6:uid="{A437F567-FC77-4402-86F5-9EC17A6746FD}" uniqueName="P1269601">
      <xmlPr mapId="3" xpath="/GFI-IZD-OSIG/IFP-E_1001317/P1269601" xmlDataType="decimal"/>
    </xmlCellPr>
  </singleXmlCell>
  <singleXmlCell id="229" xr6:uid="{4351D0C6-AD58-452F-9A96-A6EEB261B1E1}" r="H42" connectionId="0">
    <xmlCellPr id="1" xr6:uid="{D8F4EBED-F8C7-4E27-BE89-2571FCC5016A}" uniqueName="P1269712">
      <xmlPr mapId="3" xpath="/GFI-IZD-OSIG/IFP-E_1001317/P1269712" xmlDataType="decimal"/>
    </xmlCellPr>
  </singleXmlCell>
  <singleXmlCell id="230" xr6:uid="{3691A0A4-85DC-4FB4-8886-AB3D9FD5F10E}" r="I42" connectionId="0">
    <xmlCellPr id="1" xr6:uid="{3F865F49-A88D-455F-ADCF-DAE8B8FDA44D}" uniqueName="P1269823">
      <xmlPr mapId="3" xpath="/GFI-IZD-OSIG/IFP-E_1001317/P1269823" xmlDataType="decimal"/>
    </xmlCellPr>
  </singleXmlCell>
  <singleXmlCell id="231" xr6:uid="{2F271D19-95A0-493C-85A7-A3068A97ADD7}" r="J42" connectionId="0">
    <xmlCellPr id="1" xr6:uid="{8D6FB734-32CE-48C5-AD3E-EEB94DB1D710}" uniqueName="P1269934">
      <xmlPr mapId="3" xpath="/GFI-IZD-OSIG/IFP-E_1001317/P1269934" xmlDataType="decimal"/>
    </xmlCellPr>
  </singleXmlCell>
  <singleXmlCell id="232" xr6:uid="{8456FF7F-CFDF-4245-9579-C1AF6E4A3CBE}" r="E43" connectionId="0">
    <xmlCellPr id="1" xr6:uid="{2C30229B-815A-4117-B06D-91CD9DC17B17}" uniqueName="P1269380">
      <xmlPr mapId="3" xpath="/GFI-IZD-OSIG/IFP-E_1001317/P1269380" xmlDataType="decimal"/>
    </xmlCellPr>
  </singleXmlCell>
  <singleXmlCell id="233" xr6:uid="{09755E31-3210-4F4D-A484-6994E1C15F2F}" r="F43" connectionId="0">
    <xmlCellPr id="1" xr6:uid="{3AEFE4A0-0970-481F-A6D5-85D22B01C9E8}" uniqueName="P1269491">
      <xmlPr mapId="3" xpath="/GFI-IZD-OSIG/IFP-E_1001317/P1269491" xmlDataType="decimal"/>
    </xmlCellPr>
  </singleXmlCell>
  <singleXmlCell id="234" xr6:uid="{DC4C1C98-CC49-488C-AA5B-1D410B9F8CF3}" r="G43" connectionId="0">
    <xmlCellPr id="1" xr6:uid="{B3ADD839-EC0A-4F3F-8798-31A362D749DA}" uniqueName="P1269602">
      <xmlPr mapId="3" xpath="/GFI-IZD-OSIG/IFP-E_1001317/P1269602" xmlDataType="decimal"/>
    </xmlCellPr>
  </singleXmlCell>
  <singleXmlCell id="235" xr6:uid="{5F078730-C6C5-490E-A584-0F626B9695AB}" r="H43" connectionId="0">
    <xmlCellPr id="1" xr6:uid="{33ED936F-962A-44B1-A63D-16F8DDAA938D}" uniqueName="P1269713">
      <xmlPr mapId="3" xpath="/GFI-IZD-OSIG/IFP-E_1001317/P1269713" xmlDataType="decimal"/>
    </xmlCellPr>
  </singleXmlCell>
  <singleXmlCell id="236" xr6:uid="{A2BF2C19-FD66-4E39-AEEE-6FD716BDF0FA}" r="I43" connectionId="0">
    <xmlCellPr id="1" xr6:uid="{DF579A33-8515-43E5-82D6-F73ED4D0E088}" uniqueName="P1269824">
      <xmlPr mapId="3" xpath="/GFI-IZD-OSIG/IFP-E_1001317/P1269824" xmlDataType="decimal"/>
    </xmlCellPr>
  </singleXmlCell>
  <singleXmlCell id="237" xr6:uid="{6AF1D03B-3DFD-4329-8984-324D4EF87A13}" r="J43" connectionId="0">
    <xmlCellPr id="1" xr6:uid="{E0218051-5A98-47BB-B9AF-CC80ED03CAA2}" uniqueName="P1269935">
      <xmlPr mapId="3" xpath="/GFI-IZD-OSIG/IFP-E_1001317/P1269935" xmlDataType="decimal"/>
    </xmlCellPr>
  </singleXmlCell>
  <singleXmlCell id="238" xr6:uid="{9B1FBF4A-A865-4B56-BAD9-1C9656605BC4}" r="E44" connectionId="0">
    <xmlCellPr id="1" xr6:uid="{C53A0E5E-BBA5-46BE-A687-DE4790BD2CED}" uniqueName="P1269381">
      <xmlPr mapId="3" xpath="/GFI-IZD-OSIG/IFP-E_1001317/P1269381" xmlDataType="decimal"/>
    </xmlCellPr>
  </singleXmlCell>
  <singleXmlCell id="239" xr6:uid="{5AB1A8B1-4372-4E4B-B316-35B5966A9C48}" r="F44" connectionId="0">
    <xmlCellPr id="1" xr6:uid="{13E445D2-CA6C-44DF-9DF5-8AB4711F8064}" uniqueName="P1269492">
      <xmlPr mapId="3" xpath="/GFI-IZD-OSIG/IFP-E_1001317/P1269492" xmlDataType="decimal"/>
    </xmlCellPr>
  </singleXmlCell>
  <singleXmlCell id="240" xr6:uid="{2D6DF853-6D93-44EA-99DA-E750A643EF6F}" r="G44" connectionId="0">
    <xmlCellPr id="1" xr6:uid="{6D269B44-06CE-43ED-92A0-6F3C46C3B9A5}" uniqueName="P1269603">
      <xmlPr mapId="3" xpath="/GFI-IZD-OSIG/IFP-E_1001317/P1269603" xmlDataType="decimal"/>
    </xmlCellPr>
  </singleXmlCell>
  <singleXmlCell id="241" xr6:uid="{B43E6B3F-D285-4F92-9BFE-A48FD3BBF385}" r="H44" connectionId="0">
    <xmlCellPr id="1" xr6:uid="{DDB4EA29-C5B9-476E-9A12-A7E7ABEE1F01}" uniqueName="P1269714">
      <xmlPr mapId="3" xpath="/GFI-IZD-OSIG/IFP-E_1001317/P1269714" xmlDataType="decimal"/>
    </xmlCellPr>
  </singleXmlCell>
  <singleXmlCell id="242" xr6:uid="{C9B416D0-DDD5-4800-894C-D4398882E4A3}" r="I44" connectionId="0">
    <xmlCellPr id="1" xr6:uid="{99E9ABA7-FFAA-4E56-A46E-59003A9CB20E}" uniqueName="P1269825">
      <xmlPr mapId="3" xpath="/GFI-IZD-OSIG/IFP-E_1001317/P1269825" xmlDataType="decimal"/>
    </xmlCellPr>
  </singleXmlCell>
  <singleXmlCell id="243" xr6:uid="{0C1ACA5B-3154-4ED5-8770-B5ECB4F51699}" r="J44" connectionId="0">
    <xmlCellPr id="1" xr6:uid="{A454B2BA-AF19-44A6-AB29-461FE5C01152}" uniqueName="P1269936">
      <xmlPr mapId="3" xpath="/GFI-IZD-OSIG/IFP-E_1001317/P1269936" xmlDataType="decimal"/>
    </xmlCellPr>
  </singleXmlCell>
  <singleXmlCell id="244" xr6:uid="{BEC71F6D-DFBB-4D4D-B72F-AC3F2CD6BDC3}" r="E45" connectionId="0">
    <xmlCellPr id="1" xr6:uid="{FBA71233-C560-46AA-A35E-E94E5E2AA04A}" uniqueName="P1269382">
      <xmlPr mapId="3" xpath="/GFI-IZD-OSIG/IFP-E_1001317/P1269382" xmlDataType="decimal"/>
    </xmlCellPr>
  </singleXmlCell>
  <singleXmlCell id="245" xr6:uid="{93BAB025-75AA-4D2F-9122-0CD4A1AA9C46}" r="F45" connectionId="0">
    <xmlCellPr id="1" xr6:uid="{307A130B-DDF7-44F5-8250-71826E71BAC9}" uniqueName="P1269493">
      <xmlPr mapId="3" xpath="/GFI-IZD-OSIG/IFP-E_1001317/P1269493" xmlDataType="decimal"/>
    </xmlCellPr>
  </singleXmlCell>
  <singleXmlCell id="246" xr6:uid="{FC1D77DE-403E-4624-AB89-EAA67F1CB0F4}" r="G45" connectionId="0">
    <xmlCellPr id="1" xr6:uid="{7DDDB98A-C148-4E27-B566-08374284BA5C}" uniqueName="P1269604">
      <xmlPr mapId="3" xpath="/GFI-IZD-OSIG/IFP-E_1001317/P1269604" xmlDataType="decimal"/>
    </xmlCellPr>
  </singleXmlCell>
  <singleXmlCell id="247" xr6:uid="{49F3F93C-11AD-4649-9D4A-0D401F07AD7D}" r="H45" connectionId="0">
    <xmlCellPr id="1" xr6:uid="{AE6F16AE-AEC2-48EE-B359-A1EA47939D80}" uniqueName="P1269715">
      <xmlPr mapId="3" xpath="/GFI-IZD-OSIG/IFP-E_1001317/P1269715" xmlDataType="decimal"/>
    </xmlCellPr>
  </singleXmlCell>
  <singleXmlCell id="248" xr6:uid="{27AE163C-80A7-4208-B65E-E95E4DB7E64A}" r="I45" connectionId="0">
    <xmlCellPr id="1" xr6:uid="{D4D7C782-A18A-4923-A439-B67609AD7D1E}" uniqueName="P1269826">
      <xmlPr mapId="3" xpath="/GFI-IZD-OSIG/IFP-E_1001317/P1269826" xmlDataType="decimal"/>
    </xmlCellPr>
  </singleXmlCell>
  <singleXmlCell id="249" xr6:uid="{EDC3C227-2995-4A0C-B81A-1DA9A32FDFCC}" r="J45" connectionId="0">
    <xmlCellPr id="1" xr6:uid="{2FBAE7A1-BDF8-4F38-8BBC-C9682F7F3DF4}" uniqueName="P1269937">
      <xmlPr mapId="3" xpath="/GFI-IZD-OSIG/IFP-E_1001317/P1269937" xmlDataType="decimal"/>
    </xmlCellPr>
  </singleXmlCell>
  <singleXmlCell id="250" xr6:uid="{9BEAD727-C0E8-4C08-80DD-DCCFC3EF947D}" r="E46" connectionId="0">
    <xmlCellPr id="1" xr6:uid="{485D5B30-DFF9-43AF-AED7-CB148F0C21B8}" uniqueName="P1269383">
      <xmlPr mapId="3" xpath="/GFI-IZD-OSIG/IFP-E_1001317/P1269383" xmlDataType="decimal"/>
    </xmlCellPr>
  </singleXmlCell>
  <singleXmlCell id="251" xr6:uid="{48698771-9DF6-44C6-94EA-E706FA7BB8D8}" r="F46" connectionId="0">
    <xmlCellPr id="1" xr6:uid="{895B7804-76CD-437B-A87D-5DAF047D63FC}" uniqueName="P1269494">
      <xmlPr mapId="3" xpath="/GFI-IZD-OSIG/IFP-E_1001317/P1269494" xmlDataType="decimal"/>
    </xmlCellPr>
  </singleXmlCell>
  <singleXmlCell id="252" xr6:uid="{0AD1ED1F-37F6-48B2-B095-39C5CECBC4FF}" r="G46" connectionId="0">
    <xmlCellPr id="1" xr6:uid="{C7B4A436-2BFB-48CE-908F-7F64737B3A46}" uniqueName="P1269605">
      <xmlPr mapId="3" xpath="/GFI-IZD-OSIG/IFP-E_1001317/P1269605" xmlDataType="decimal"/>
    </xmlCellPr>
  </singleXmlCell>
  <singleXmlCell id="253" xr6:uid="{93112235-88DC-44BF-AD3C-3D353954BA88}" r="H46" connectionId="0">
    <xmlCellPr id="1" xr6:uid="{977D316F-3F68-4B94-BC53-1E0E7CD19F52}" uniqueName="P1269716">
      <xmlPr mapId="3" xpath="/GFI-IZD-OSIG/IFP-E_1001317/P1269716" xmlDataType="decimal"/>
    </xmlCellPr>
  </singleXmlCell>
  <singleXmlCell id="254" xr6:uid="{D6F055B8-9CA7-4E49-95D5-8F1EF9E0DBC7}" r="I46" connectionId="0">
    <xmlCellPr id="1" xr6:uid="{0DEFEEAF-7D23-4BD6-B90F-51934EBFC649}" uniqueName="P1269827">
      <xmlPr mapId="3" xpath="/GFI-IZD-OSIG/IFP-E_1001317/P1269827" xmlDataType="decimal"/>
    </xmlCellPr>
  </singleXmlCell>
  <singleXmlCell id="255" xr6:uid="{1C236E0E-9117-4AC0-A878-783E66C308CC}" r="J46" connectionId="0">
    <xmlCellPr id="1" xr6:uid="{61702944-9108-448A-A3B1-74FFAEF64E95}" uniqueName="P1269938">
      <xmlPr mapId="3" xpath="/GFI-IZD-OSIG/IFP-E_1001317/P1269938" xmlDataType="decimal"/>
    </xmlCellPr>
  </singleXmlCell>
  <singleXmlCell id="256" xr6:uid="{984BEB10-BB0B-4A5B-A2B2-9D7B837AF7CA}" r="E47" connectionId="0">
    <xmlCellPr id="1" xr6:uid="{454386E2-13C3-429D-94B5-11BDA3848A83}" uniqueName="P1269384">
      <xmlPr mapId="3" xpath="/GFI-IZD-OSIG/IFP-E_1001317/P1269384" xmlDataType="decimal"/>
    </xmlCellPr>
  </singleXmlCell>
  <singleXmlCell id="257" xr6:uid="{6023C98E-DFBF-4C0C-B9F0-DFC0D3D26C0D}" r="F47" connectionId="0">
    <xmlCellPr id="1" xr6:uid="{7B273C20-02DB-402C-8E0E-ECAF89CBEA82}" uniqueName="P1269495">
      <xmlPr mapId="3" xpath="/GFI-IZD-OSIG/IFP-E_1001317/P1269495" xmlDataType="decimal"/>
    </xmlCellPr>
  </singleXmlCell>
  <singleXmlCell id="258" xr6:uid="{C558CFD1-B649-4165-802C-96D7517EEDE6}" r="G47" connectionId="0">
    <xmlCellPr id="1" xr6:uid="{A26491C9-6D9A-455D-8DFA-98E8E1D0F35F}" uniqueName="P1269606">
      <xmlPr mapId="3" xpath="/GFI-IZD-OSIG/IFP-E_1001317/P1269606" xmlDataType="decimal"/>
    </xmlCellPr>
  </singleXmlCell>
  <singleXmlCell id="259" xr6:uid="{2F976554-B0BD-415A-B479-C47E81B50449}" r="H47" connectionId="0">
    <xmlCellPr id="1" xr6:uid="{25DADE16-BB07-47D2-8F1C-3D2EB0D8067E}" uniqueName="P1269717">
      <xmlPr mapId="3" xpath="/GFI-IZD-OSIG/IFP-E_1001317/P1269717" xmlDataType="decimal"/>
    </xmlCellPr>
  </singleXmlCell>
  <singleXmlCell id="260" xr6:uid="{A952DD8C-A8F6-4A40-BCBA-73A4E5449A24}" r="I47" connectionId="0">
    <xmlCellPr id="1" xr6:uid="{FC4D63DF-45DD-43DE-9737-1B642E0EA9B7}" uniqueName="P1269828">
      <xmlPr mapId="3" xpath="/GFI-IZD-OSIG/IFP-E_1001317/P1269828" xmlDataType="decimal"/>
    </xmlCellPr>
  </singleXmlCell>
  <singleXmlCell id="261" xr6:uid="{914A45FA-B4EA-40B3-95E8-1B5978D5FE41}" r="J47" connectionId="0">
    <xmlCellPr id="1" xr6:uid="{28BBE4D0-CF44-48C8-9157-642FD12B6047}" uniqueName="P1269939">
      <xmlPr mapId="3" xpath="/GFI-IZD-OSIG/IFP-E_1001317/P1269939" xmlDataType="decimal"/>
    </xmlCellPr>
  </singleXmlCell>
  <singleXmlCell id="262" xr6:uid="{7CE2901E-8B74-4B94-A2AA-F7CAA12A9A17}" r="E48" connectionId="0">
    <xmlCellPr id="1" xr6:uid="{9B09FD3B-D695-4D08-B096-44A928D72D31}" uniqueName="P1269385">
      <xmlPr mapId="3" xpath="/GFI-IZD-OSIG/IFP-E_1001317/P1269385" xmlDataType="decimal"/>
    </xmlCellPr>
  </singleXmlCell>
  <singleXmlCell id="263" xr6:uid="{7CA1AD45-34CE-45AD-859C-7C2110F7C3F0}" r="F48" connectionId="0">
    <xmlCellPr id="1" xr6:uid="{204DF08E-1500-46AA-8B99-9E700F1E2496}" uniqueName="P1269496">
      <xmlPr mapId="3" xpath="/GFI-IZD-OSIG/IFP-E_1001317/P1269496" xmlDataType="decimal"/>
    </xmlCellPr>
  </singleXmlCell>
  <singleXmlCell id="264" xr6:uid="{E2629F28-DA4A-4A3B-8273-10E4904E4477}" r="G48" connectionId="0">
    <xmlCellPr id="1" xr6:uid="{AA90ADC8-800B-4220-A821-746A855D5D68}" uniqueName="P1269607">
      <xmlPr mapId="3" xpath="/GFI-IZD-OSIG/IFP-E_1001317/P1269607" xmlDataType="decimal"/>
    </xmlCellPr>
  </singleXmlCell>
  <singleXmlCell id="265" xr6:uid="{216A0A7B-B981-4282-8067-3496D527AA49}" r="H48" connectionId="0">
    <xmlCellPr id="1" xr6:uid="{BD3E6513-F33A-4229-B432-C176A2A8AE11}" uniqueName="P1269718">
      <xmlPr mapId="3" xpath="/GFI-IZD-OSIG/IFP-E_1001317/P1269718" xmlDataType="decimal"/>
    </xmlCellPr>
  </singleXmlCell>
  <singleXmlCell id="266" xr6:uid="{41B32783-C36A-470D-9709-E3ACEF3195F1}" r="I48" connectionId="0">
    <xmlCellPr id="1" xr6:uid="{9525E9D8-0A02-4F2C-953B-2C608DB8A9AF}" uniqueName="P1269829">
      <xmlPr mapId="3" xpath="/GFI-IZD-OSIG/IFP-E_1001317/P1269829" xmlDataType="decimal"/>
    </xmlCellPr>
  </singleXmlCell>
  <singleXmlCell id="267" xr6:uid="{75CC521B-C859-4E5F-967F-8E90ACBD9F74}" r="J48" connectionId="0">
    <xmlCellPr id="1" xr6:uid="{FD6607B1-6C9E-4E52-80D9-3D11F4911692}" uniqueName="P1269940">
      <xmlPr mapId="3" xpath="/GFI-IZD-OSIG/IFP-E_1001317/P1269940" xmlDataType="decimal"/>
    </xmlCellPr>
  </singleXmlCell>
  <singleXmlCell id="268" xr6:uid="{0F5C928A-47F2-48B9-924E-4A2F1D167452}" r="E49" connectionId="0">
    <xmlCellPr id="1" xr6:uid="{1CF9CDF9-8993-4E9E-A0CE-BFFC0D7C3A1C}" uniqueName="P1269386">
      <xmlPr mapId="3" xpath="/GFI-IZD-OSIG/IFP-E_1001317/P1269386" xmlDataType="decimal"/>
    </xmlCellPr>
  </singleXmlCell>
  <singleXmlCell id="269" xr6:uid="{CC73BD4D-59DC-4962-8D36-07394B0221B0}" r="F49" connectionId="0">
    <xmlCellPr id="1" xr6:uid="{93AF853E-FEBB-4954-A4A6-9A0A57D3B1CC}" uniqueName="P1269497">
      <xmlPr mapId="3" xpath="/GFI-IZD-OSIG/IFP-E_1001317/P1269497" xmlDataType="decimal"/>
    </xmlCellPr>
  </singleXmlCell>
  <singleXmlCell id="270" xr6:uid="{8AC60B88-9788-4579-AD70-93709987A871}" r="G49" connectionId="0">
    <xmlCellPr id="1" xr6:uid="{E979B053-8456-43A6-8826-C7A1F5F1B9EF}" uniqueName="P1269608">
      <xmlPr mapId="3" xpath="/GFI-IZD-OSIG/IFP-E_1001317/P1269608" xmlDataType="decimal"/>
    </xmlCellPr>
  </singleXmlCell>
  <singleXmlCell id="271" xr6:uid="{CAD12620-7449-4CD2-9C95-52D9B38100E4}" r="H49" connectionId="0">
    <xmlCellPr id="1" xr6:uid="{34452F4F-FBA6-4462-A10A-38D5FA6D1F24}" uniqueName="P1269719">
      <xmlPr mapId="3" xpath="/GFI-IZD-OSIG/IFP-E_1001317/P1269719" xmlDataType="decimal"/>
    </xmlCellPr>
  </singleXmlCell>
  <singleXmlCell id="272" xr6:uid="{3814203B-5CF3-4259-B0FC-68DBA24E5FA4}" r="I49" connectionId="0">
    <xmlCellPr id="1" xr6:uid="{18E67539-4BEE-499D-8DDD-BBE60D8DD3A2}" uniqueName="P1269830">
      <xmlPr mapId="3" xpath="/GFI-IZD-OSIG/IFP-E_1001317/P1269830" xmlDataType="decimal"/>
    </xmlCellPr>
  </singleXmlCell>
  <singleXmlCell id="273" xr6:uid="{70CCA50B-E5BC-408E-858B-19CDA716DA0C}" r="J49" connectionId="0">
    <xmlCellPr id="1" xr6:uid="{7B96E2FF-B443-400A-8A94-6BD56D5D6B48}" uniqueName="P1269941">
      <xmlPr mapId="3" xpath="/GFI-IZD-OSIG/IFP-E_1001317/P1269941" xmlDataType="decimal"/>
    </xmlCellPr>
  </singleXmlCell>
  <singleXmlCell id="274" xr6:uid="{B94DE2E5-6649-4414-9FA5-508A9BA310B0}" r="E50" connectionId="0">
    <xmlCellPr id="1" xr6:uid="{0B517EE7-1588-4A47-B105-E5462A5F136D}" uniqueName="P1269387">
      <xmlPr mapId="3" xpath="/GFI-IZD-OSIG/IFP-E_1001317/P1269387" xmlDataType="decimal"/>
    </xmlCellPr>
  </singleXmlCell>
  <singleXmlCell id="275" xr6:uid="{48681DE5-6EC6-4DDA-BE02-DFDA7140E696}" r="F50" connectionId="0">
    <xmlCellPr id="1" xr6:uid="{2FAE8165-EA59-4DD2-83B6-9DD4D0DE679B}" uniqueName="P1269498">
      <xmlPr mapId="3" xpath="/GFI-IZD-OSIG/IFP-E_1001317/P1269498" xmlDataType="decimal"/>
    </xmlCellPr>
  </singleXmlCell>
  <singleXmlCell id="276" xr6:uid="{D76DEFB1-A35A-4AB1-A725-70B6A2F129FB}" r="G50" connectionId="0">
    <xmlCellPr id="1" xr6:uid="{B2836280-5FDF-4C47-BA07-19C1093133BA}" uniqueName="P1269609">
      <xmlPr mapId="3" xpath="/GFI-IZD-OSIG/IFP-E_1001317/P1269609" xmlDataType="decimal"/>
    </xmlCellPr>
  </singleXmlCell>
  <singleXmlCell id="277" xr6:uid="{7AE143F5-08B7-496C-B4EB-EA1FBC8DE57D}" r="H50" connectionId="0">
    <xmlCellPr id="1" xr6:uid="{20DE169C-2A44-4AD6-9CAE-2BC407950378}" uniqueName="P1269720">
      <xmlPr mapId="3" xpath="/GFI-IZD-OSIG/IFP-E_1001317/P1269720" xmlDataType="decimal"/>
    </xmlCellPr>
  </singleXmlCell>
  <singleXmlCell id="278" xr6:uid="{7342BF0B-A108-43E4-9B68-6404ED4E1806}" r="I50" connectionId="0">
    <xmlCellPr id="1" xr6:uid="{8FDB5F8B-ED8B-4B10-A4A2-7677E3C8A2BF}" uniqueName="P1269831">
      <xmlPr mapId="3" xpath="/GFI-IZD-OSIG/IFP-E_1001317/P1269831" xmlDataType="decimal"/>
    </xmlCellPr>
  </singleXmlCell>
  <singleXmlCell id="279" xr6:uid="{FE1E1A5E-A3FB-4504-B8AB-0370BA1C67F2}" r="J50" connectionId="0">
    <xmlCellPr id="1" xr6:uid="{826A3160-7D27-4196-8BB7-F61AFD869005}" uniqueName="P1269942">
      <xmlPr mapId="3" xpath="/GFI-IZD-OSIG/IFP-E_1001317/P1269942" xmlDataType="decimal"/>
    </xmlCellPr>
  </singleXmlCell>
  <singleXmlCell id="280" xr6:uid="{22EE7EE2-3ED1-4C08-9E6B-A9E3F711FB8C}" r="E51" connectionId="0">
    <xmlCellPr id="1" xr6:uid="{5D4E8D0A-467E-4048-BC02-0EF5C9BB02F0}" uniqueName="P1269388">
      <xmlPr mapId="3" xpath="/GFI-IZD-OSIG/IFP-E_1001317/P1269388" xmlDataType="decimal"/>
    </xmlCellPr>
  </singleXmlCell>
  <singleXmlCell id="281" xr6:uid="{36634A26-49B4-4867-83FB-0A3C5A96AB38}" r="F51" connectionId="0">
    <xmlCellPr id="1" xr6:uid="{416A88AB-434D-42AB-AC18-90285EDCDF77}" uniqueName="P1269499">
      <xmlPr mapId="3" xpath="/GFI-IZD-OSIG/IFP-E_1001317/P1269499" xmlDataType="decimal"/>
    </xmlCellPr>
  </singleXmlCell>
  <singleXmlCell id="282" xr6:uid="{3B1FE297-9A15-45E2-81E4-BFEACADB079C}" r="G51" connectionId="0">
    <xmlCellPr id="1" xr6:uid="{3134F379-1CDF-402A-AA6F-D85B22499CBE}" uniqueName="P1269610">
      <xmlPr mapId="3" xpath="/GFI-IZD-OSIG/IFP-E_1001317/P1269610" xmlDataType="decimal"/>
    </xmlCellPr>
  </singleXmlCell>
  <singleXmlCell id="283" xr6:uid="{D8862F65-46EE-47F9-A15F-0667F30DDAAC}" r="H51" connectionId="0">
    <xmlCellPr id="1" xr6:uid="{B6627FA3-7342-49F0-B996-5B63627D6A89}" uniqueName="P1269721">
      <xmlPr mapId="3" xpath="/GFI-IZD-OSIG/IFP-E_1001317/P1269721" xmlDataType="decimal"/>
    </xmlCellPr>
  </singleXmlCell>
  <singleXmlCell id="284" xr6:uid="{53BC9D03-5E7D-40D0-9685-1A392104CE15}" r="I51" connectionId="0">
    <xmlCellPr id="1" xr6:uid="{6CD3AAC3-F28C-41DD-AC3A-7EB46D54E632}" uniqueName="P1269832">
      <xmlPr mapId="3" xpath="/GFI-IZD-OSIG/IFP-E_1001317/P1269832" xmlDataType="decimal"/>
    </xmlCellPr>
  </singleXmlCell>
  <singleXmlCell id="285" xr6:uid="{B914666A-3192-4A38-B2B5-8099A4A681CA}" r="J51" connectionId="0">
    <xmlCellPr id="1" xr6:uid="{931BC8C4-1E73-46B5-98B0-2EB6CFF75135}" uniqueName="P1269943">
      <xmlPr mapId="3" xpath="/GFI-IZD-OSIG/IFP-E_1001317/P1269943" xmlDataType="decimal"/>
    </xmlCellPr>
  </singleXmlCell>
  <singleXmlCell id="286" xr6:uid="{F65BBA1C-FD2B-412F-B2D9-647723EFECCF}" r="E52" connectionId="0">
    <xmlCellPr id="1" xr6:uid="{C7241482-5168-42B2-8C7A-241594A981FA}" uniqueName="P1269389">
      <xmlPr mapId="3" xpath="/GFI-IZD-OSIG/IFP-E_1001317/P1269389" xmlDataType="decimal"/>
    </xmlCellPr>
  </singleXmlCell>
  <singleXmlCell id="287" xr6:uid="{B5368C93-4730-4A19-AB42-22358D1A1A6A}" r="F52" connectionId="0">
    <xmlCellPr id="1" xr6:uid="{72BB6CF9-7AE0-4C4B-A2B9-0BA703943084}" uniqueName="P1269500">
      <xmlPr mapId="3" xpath="/GFI-IZD-OSIG/IFP-E_1001317/P1269500" xmlDataType="decimal"/>
    </xmlCellPr>
  </singleXmlCell>
  <singleXmlCell id="288" xr6:uid="{C5C6EA81-DC1F-4A95-8348-1BFA134EE50B}" r="G52" connectionId="0">
    <xmlCellPr id="1" xr6:uid="{A6B7DA69-25B7-4939-BB0B-6524958DE801}" uniqueName="P1269611">
      <xmlPr mapId="3" xpath="/GFI-IZD-OSIG/IFP-E_1001317/P1269611" xmlDataType="decimal"/>
    </xmlCellPr>
  </singleXmlCell>
  <singleXmlCell id="289" xr6:uid="{13241705-0075-4E97-8738-BF45C309EBBB}" r="H52" connectionId="0">
    <xmlCellPr id="1" xr6:uid="{A78BABA7-1712-424B-ABF5-13A00997F3B5}" uniqueName="P1269722">
      <xmlPr mapId="3" xpath="/GFI-IZD-OSIG/IFP-E_1001317/P1269722" xmlDataType="decimal"/>
    </xmlCellPr>
  </singleXmlCell>
  <singleXmlCell id="290" xr6:uid="{1B392B82-8DA8-49EF-83C3-49B988B5796F}" r="I52" connectionId="0">
    <xmlCellPr id="1" xr6:uid="{DD5E4415-FCC1-4EC9-BA26-D0C072E95A2B}" uniqueName="P1269833">
      <xmlPr mapId="3" xpath="/GFI-IZD-OSIG/IFP-E_1001317/P1269833" xmlDataType="decimal"/>
    </xmlCellPr>
  </singleXmlCell>
  <singleXmlCell id="291" xr6:uid="{D2914933-FD80-4868-8FF0-9E3AEE8C6BF3}" r="J52" connectionId="0">
    <xmlCellPr id="1" xr6:uid="{9078F228-DF84-40C6-B227-B2C7460D0532}" uniqueName="P1269944">
      <xmlPr mapId="3" xpath="/GFI-IZD-OSIG/IFP-E_1001317/P1269944" xmlDataType="decimal"/>
    </xmlCellPr>
  </singleXmlCell>
  <singleXmlCell id="292" xr6:uid="{428D48EE-57D2-491E-B0A7-FFB9FCB631F9}" r="E53" connectionId="0">
    <xmlCellPr id="1" xr6:uid="{4C024451-5753-480A-8EA1-25F52944B5B2}" uniqueName="P1269390">
      <xmlPr mapId="3" xpath="/GFI-IZD-OSIG/IFP-E_1001317/P1269390" xmlDataType="decimal"/>
    </xmlCellPr>
  </singleXmlCell>
  <singleXmlCell id="293" xr6:uid="{30041C10-1B7B-4F86-A3E2-02C8F5EAB5A9}" r="F53" connectionId="0">
    <xmlCellPr id="1" xr6:uid="{09C38E03-4BFD-49C2-8CC8-F2A0CC5DB6C9}" uniqueName="P1269501">
      <xmlPr mapId="3" xpath="/GFI-IZD-OSIG/IFP-E_1001317/P1269501" xmlDataType="decimal"/>
    </xmlCellPr>
  </singleXmlCell>
  <singleXmlCell id="294" xr6:uid="{9B5FED23-9BB0-483A-85D9-58CC0DDE63B4}" r="G53" connectionId="0">
    <xmlCellPr id="1" xr6:uid="{EFA976EC-158A-4E6C-8423-41C6F973D32A}" uniqueName="P1269612">
      <xmlPr mapId="3" xpath="/GFI-IZD-OSIG/IFP-E_1001317/P1269612" xmlDataType="decimal"/>
    </xmlCellPr>
  </singleXmlCell>
  <singleXmlCell id="295" xr6:uid="{444E9C30-E3CB-4119-AD5F-38A004B1F44D}" r="H53" connectionId="0">
    <xmlCellPr id="1" xr6:uid="{FAA6CDD9-81AD-47EC-A344-4067575DAB4F}" uniqueName="P1269723">
      <xmlPr mapId="3" xpath="/GFI-IZD-OSIG/IFP-E_1001317/P1269723" xmlDataType="decimal"/>
    </xmlCellPr>
  </singleXmlCell>
  <singleXmlCell id="296" xr6:uid="{E4CC0F1A-56A6-4737-A9EC-97CA3C96ADCE}" r="I53" connectionId="0">
    <xmlCellPr id="1" xr6:uid="{A864B295-8BD6-4388-BF37-C5DD0DB927FC}" uniqueName="P1269834">
      <xmlPr mapId="3" xpath="/GFI-IZD-OSIG/IFP-E_1001317/P1269834" xmlDataType="decimal"/>
    </xmlCellPr>
  </singleXmlCell>
  <singleXmlCell id="297" xr6:uid="{51ED3EA0-3CAB-4DEB-AD27-D512E2F721D3}" r="J53" connectionId="0">
    <xmlCellPr id="1" xr6:uid="{A208A319-2473-43F3-B3F5-3EF1FDBF3AFA}" uniqueName="P1269945">
      <xmlPr mapId="3" xpath="/GFI-IZD-OSIG/IFP-E_1001317/P1269945" xmlDataType="decimal"/>
    </xmlCellPr>
  </singleXmlCell>
  <singleXmlCell id="298" xr6:uid="{C867A495-FDC2-46EE-A298-118E8AD470EB}" r="E54" connectionId="0">
    <xmlCellPr id="1" xr6:uid="{4F6A6A9A-2A2D-4B0C-AF27-FC312CE1A063}" uniqueName="P1269391">
      <xmlPr mapId="3" xpath="/GFI-IZD-OSIG/IFP-E_1001317/P1269391" xmlDataType="decimal"/>
    </xmlCellPr>
  </singleXmlCell>
  <singleXmlCell id="299" xr6:uid="{53762066-E3DD-49A6-B653-D5ADA1D6355A}" r="F54" connectionId="0">
    <xmlCellPr id="1" xr6:uid="{DF221C9D-8707-4D36-B999-E5B363B965BB}" uniqueName="P1269502">
      <xmlPr mapId="3" xpath="/GFI-IZD-OSIG/IFP-E_1001317/P1269502" xmlDataType="decimal"/>
    </xmlCellPr>
  </singleXmlCell>
  <singleXmlCell id="300" xr6:uid="{3BF95892-5984-49DC-99C1-11AE0424A445}" r="G54" connectionId="0">
    <xmlCellPr id="1" xr6:uid="{6DEE658F-E685-46E4-B3CF-20DC3C8D1234}" uniqueName="P1269613">
      <xmlPr mapId="3" xpath="/GFI-IZD-OSIG/IFP-E_1001317/P1269613" xmlDataType="decimal"/>
    </xmlCellPr>
  </singleXmlCell>
  <singleXmlCell id="301" xr6:uid="{D55C33D6-4C52-4A9E-AC4D-9118F873420C}" r="H54" connectionId="0">
    <xmlCellPr id="1" xr6:uid="{8123072A-A0BF-4422-9F9D-8AA3A19E54A3}" uniqueName="P1269724">
      <xmlPr mapId="3" xpath="/GFI-IZD-OSIG/IFP-E_1001317/P1269724" xmlDataType="decimal"/>
    </xmlCellPr>
  </singleXmlCell>
  <singleXmlCell id="302" xr6:uid="{08B32069-F8B6-4663-AE2F-0E6846614312}" r="I54" connectionId="0">
    <xmlCellPr id="1" xr6:uid="{4FC3A412-3C35-43B8-A6F5-8E024E87C971}" uniqueName="P1269835">
      <xmlPr mapId="3" xpath="/GFI-IZD-OSIG/IFP-E_1001317/P1269835" xmlDataType="decimal"/>
    </xmlCellPr>
  </singleXmlCell>
  <singleXmlCell id="303" xr6:uid="{1B81E14C-CE2B-4EAB-BA06-7486C5F24763}" r="J54" connectionId="0">
    <xmlCellPr id="1" xr6:uid="{88032F0D-5969-49C1-A143-173785718542}" uniqueName="P1269946">
      <xmlPr mapId="3" xpath="/GFI-IZD-OSIG/IFP-E_1001317/P1269946" xmlDataType="decimal"/>
    </xmlCellPr>
  </singleXmlCell>
  <singleXmlCell id="304" xr6:uid="{15337804-0DF1-415F-ADC4-DECA6BECBC77}" r="E55" connectionId="0">
    <xmlCellPr id="1" xr6:uid="{A3674FBB-A95D-43D7-95FD-FB3B7A47A1E1}" uniqueName="P1269392">
      <xmlPr mapId="3" xpath="/GFI-IZD-OSIG/IFP-E_1001317/P1269392" xmlDataType="decimal"/>
    </xmlCellPr>
  </singleXmlCell>
  <singleXmlCell id="305" xr6:uid="{0A629768-F8F3-40C9-9438-C67C316C3E3B}" r="F55" connectionId="0">
    <xmlCellPr id="1" xr6:uid="{DC538B94-09E4-48C8-B6B8-3DB7B8BB04BF}" uniqueName="P1269503">
      <xmlPr mapId="3" xpath="/GFI-IZD-OSIG/IFP-E_1001317/P1269503" xmlDataType="decimal"/>
    </xmlCellPr>
  </singleXmlCell>
  <singleXmlCell id="306" xr6:uid="{433C5D9D-0814-45A4-B4FA-09CBB80A90A9}" r="G55" connectionId="0">
    <xmlCellPr id="1" xr6:uid="{6B4E2485-5E4E-458E-82FD-2F27AA78D05B}" uniqueName="P1269614">
      <xmlPr mapId="3" xpath="/GFI-IZD-OSIG/IFP-E_1001317/P1269614" xmlDataType="decimal"/>
    </xmlCellPr>
  </singleXmlCell>
  <singleXmlCell id="307" xr6:uid="{DEF7B1E5-9042-459E-B981-03FC6D4C3098}" r="H55" connectionId="0">
    <xmlCellPr id="1" xr6:uid="{BF38A76C-5AC8-4ABC-87B4-DCD21B3016C7}" uniqueName="P1269725">
      <xmlPr mapId="3" xpath="/GFI-IZD-OSIG/IFP-E_1001317/P1269725" xmlDataType="decimal"/>
    </xmlCellPr>
  </singleXmlCell>
  <singleXmlCell id="308" xr6:uid="{41BEBC47-E4C9-4E78-9350-8D3DD1DD8451}" r="I55" connectionId="0">
    <xmlCellPr id="1" xr6:uid="{ABC8DBA5-E1E4-4DB6-B7CC-A126AC0394EB}" uniqueName="P1269836">
      <xmlPr mapId="3" xpath="/GFI-IZD-OSIG/IFP-E_1001317/P1269836" xmlDataType="decimal"/>
    </xmlCellPr>
  </singleXmlCell>
  <singleXmlCell id="309" xr6:uid="{E3104A26-5240-45E8-9F6B-C7491384FF29}" r="J55" connectionId="0">
    <xmlCellPr id="1" xr6:uid="{BC415817-1717-4D2C-8A7D-1747CC51E6D7}" uniqueName="P1269947">
      <xmlPr mapId="3" xpath="/GFI-IZD-OSIG/IFP-E_1001317/P1269947" xmlDataType="decimal"/>
    </xmlCellPr>
  </singleXmlCell>
  <singleXmlCell id="310" xr6:uid="{F7A9CCC0-2C3D-4AF8-804A-AE3E94B23582}" r="E56" connectionId="0">
    <xmlCellPr id="1" xr6:uid="{A3A60459-32F0-4D74-B975-9E989C8605CB}" uniqueName="P1269393">
      <xmlPr mapId="3" xpath="/GFI-IZD-OSIG/IFP-E_1001317/P1269393" xmlDataType="decimal"/>
    </xmlCellPr>
  </singleXmlCell>
  <singleXmlCell id="311" xr6:uid="{541BFF3A-AB53-4C23-9A25-B9E73CAE8E3D}" r="F56" connectionId="0">
    <xmlCellPr id="1" xr6:uid="{A7DEEA4B-DD84-4E65-B021-467840DC301A}" uniqueName="P1269504">
      <xmlPr mapId="3" xpath="/GFI-IZD-OSIG/IFP-E_1001317/P1269504" xmlDataType="decimal"/>
    </xmlCellPr>
  </singleXmlCell>
  <singleXmlCell id="312" xr6:uid="{70304BA6-9372-44C0-B7AE-BAD39C6E9366}" r="G56" connectionId="0">
    <xmlCellPr id="1" xr6:uid="{0792978D-E7A7-4B49-9364-D242B2E893D0}" uniqueName="P1269615">
      <xmlPr mapId="3" xpath="/GFI-IZD-OSIG/IFP-E_1001317/P1269615" xmlDataType="decimal"/>
    </xmlCellPr>
  </singleXmlCell>
  <singleXmlCell id="313" xr6:uid="{21018DFA-4CAC-490C-BBA3-2E90C2B20153}" r="H56" connectionId="0">
    <xmlCellPr id="1" xr6:uid="{02ADD1AA-FFDD-425A-A453-26975BF6BEBB}" uniqueName="P1269726">
      <xmlPr mapId="3" xpath="/GFI-IZD-OSIG/IFP-E_1001317/P1269726" xmlDataType="decimal"/>
    </xmlCellPr>
  </singleXmlCell>
  <singleXmlCell id="314" xr6:uid="{C97EAB1D-C785-4483-BDF9-FD0381989242}" r="I56" connectionId="0">
    <xmlCellPr id="1" xr6:uid="{A28ED512-E5C5-46AB-BF84-97D1D281158C}" uniqueName="P1269837">
      <xmlPr mapId="3" xpath="/GFI-IZD-OSIG/IFP-E_1001317/P1269837" xmlDataType="decimal"/>
    </xmlCellPr>
  </singleXmlCell>
  <singleXmlCell id="315" xr6:uid="{00CCB12B-E981-4751-9C7E-BC0563595C5B}" r="J56" connectionId="0">
    <xmlCellPr id="1" xr6:uid="{B49AAC68-1EAD-4DED-99CF-2C454C105539}" uniqueName="P1269948">
      <xmlPr mapId="3" xpath="/GFI-IZD-OSIG/IFP-E_1001317/P1269948" xmlDataType="decimal"/>
    </xmlCellPr>
  </singleXmlCell>
  <singleXmlCell id="316" xr6:uid="{3DA33D86-2911-4747-9AE8-E9B5A90B5AE0}" r="E57" connectionId="0">
    <xmlCellPr id="1" xr6:uid="{C0291536-0FDB-42FE-9EBD-FB884022A2B6}" uniqueName="P1269394">
      <xmlPr mapId="3" xpath="/GFI-IZD-OSIG/IFP-E_1001317/P1269394" xmlDataType="decimal"/>
    </xmlCellPr>
  </singleXmlCell>
  <singleXmlCell id="317" xr6:uid="{9974327D-A9C4-46F9-93EC-60FA5A6929D5}" r="F57" connectionId="0">
    <xmlCellPr id="1" xr6:uid="{755A1814-57A1-430F-9B8B-52B4E848F28D}" uniqueName="P1269505">
      <xmlPr mapId="3" xpath="/GFI-IZD-OSIG/IFP-E_1001317/P1269505" xmlDataType="decimal"/>
    </xmlCellPr>
  </singleXmlCell>
  <singleXmlCell id="318" xr6:uid="{DDDD1977-00FC-47D4-8186-F87D50668717}" r="G57" connectionId="0">
    <xmlCellPr id="1" xr6:uid="{8771CD98-315B-4723-B2A3-71013B12221F}" uniqueName="P1269616">
      <xmlPr mapId="3" xpath="/GFI-IZD-OSIG/IFP-E_1001317/P1269616" xmlDataType="decimal"/>
    </xmlCellPr>
  </singleXmlCell>
  <singleXmlCell id="319" xr6:uid="{3A032D6D-40D5-44F5-AE2B-EA2E7726BFAF}" r="H57" connectionId="0">
    <xmlCellPr id="1" xr6:uid="{519F844D-59D3-4A29-8136-791467404AEA}" uniqueName="P1269727">
      <xmlPr mapId="3" xpath="/GFI-IZD-OSIG/IFP-E_1001317/P1269727" xmlDataType="decimal"/>
    </xmlCellPr>
  </singleXmlCell>
  <singleXmlCell id="320" xr6:uid="{6D51BD9F-1F65-49AB-ADC8-D419622861B8}" r="I57" connectionId="0">
    <xmlCellPr id="1" xr6:uid="{A9BBCE45-2CEC-4ED0-AECC-A7F3EE528C31}" uniqueName="P1269838">
      <xmlPr mapId="3" xpath="/GFI-IZD-OSIG/IFP-E_1001317/P1269838" xmlDataType="decimal"/>
    </xmlCellPr>
  </singleXmlCell>
  <singleXmlCell id="321" xr6:uid="{FA7B1380-9AE4-4D44-A176-6E9488577357}" r="J57" connectionId="0">
    <xmlCellPr id="1" xr6:uid="{CF2C7B56-7681-4A31-B83C-F6E093B48CC3}" uniqueName="P1269949">
      <xmlPr mapId="3" xpath="/GFI-IZD-OSIG/IFP-E_1001317/P1269949" xmlDataType="decimal"/>
    </xmlCellPr>
  </singleXmlCell>
  <singleXmlCell id="322" xr6:uid="{ECAF2FCE-9267-4227-AA26-77F730608FCF}" r="E58" connectionId="0">
    <xmlCellPr id="1" xr6:uid="{68571D07-EAA7-4D5E-8C45-3ECF28A9A6B4}" uniqueName="P1269395">
      <xmlPr mapId="3" xpath="/GFI-IZD-OSIG/IFP-E_1001317/P1269395" xmlDataType="decimal"/>
    </xmlCellPr>
  </singleXmlCell>
  <singleXmlCell id="323" xr6:uid="{1D8A7095-98F6-4C03-9588-C247F4CD1F60}" r="F58" connectionId="0">
    <xmlCellPr id="1" xr6:uid="{5C8290A5-4800-44DA-AE71-3867FB5178E2}" uniqueName="P1269506">
      <xmlPr mapId="3" xpath="/GFI-IZD-OSIG/IFP-E_1001317/P1269506" xmlDataType="decimal"/>
    </xmlCellPr>
  </singleXmlCell>
  <singleXmlCell id="324" xr6:uid="{59D2EC61-88E4-48F0-826F-92E2959B9B32}" r="G58" connectionId="0">
    <xmlCellPr id="1" xr6:uid="{0B619806-E580-41AC-9051-C89F4B14D52A}" uniqueName="P1269617">
      <xmlPr mapId="3" xpath="/GFI-IZD-OSIG/IFP-E_1001317/P1269617" xmlDataType="decimal"/>
    </xmlCellPr>
  </singleXmlCell>
  <singleXmlCell id="325" xr6:uid="{22DAD77D-803C-4A41-8365-05863E56E4EF}" r="H58" connectionId="0">
    <xmlCellPr id="1" xr6:uid="{F1B0F78F-EF56-444C-8CA4-F3807C822A04}" uniqueName="P1269728">
      <xmlPr mapId="3" xpath="/GFI-IZD-OSIG/IFP-E_1001317/P1269728" xmlDataType="decimal"/>
    </xmlCellPr>
  </singleXmlCell>
  <singleXmlCell id="326" xr6:uid="{E03045B2-49D3-497C-BF1B-4C27F351A59F}" r="I58" connectionId="0">
    <xmlCellPr id="1" xr6:uid="{18F3D0E8-E994-428D-BBC5-ECF9E78869CD}" uniqueName="P1269839">
      <xmlPr mapId="3" xpath="/GFI-IZD-OSIG/IFP-E_1001317/P1269839" xmlDataType="decimal"/>
    </xmlCellPr>
  </singleXmlCell>
  <singleXmlCell id="327" xr6:uid="{C6F48FC7-64F4-4050-ADFA-699D361E0A87}" r="J58" connectionId="0">
    <xmlCellPr id="1" xr6:uid="{B51473B3-2EEE-4216-A9C3-02E5F51E80C7}" uniqueName="P1269950">
      <xmlPr mapId="3" xpath="/GFI-IZD-OSIG/IFP-E_1001317/P1269950" xmlDataType="decimal"/>
    </xmlCellPr>
  </singleXmlCell>
  <singleXmlCell id="328" xr6:uid="{04248307-591A-451B-90D0-DD54607BC29E}" r="E59" connectionId="0">
    <xmlCellPr id="1" xr6:uid="{60086896-AB46-49B5-AADB-799E4DF9FD79}" uniqueName="P1269396">
      <xmlPr mapId="3" xpath="/GFI-IZD-OSIG/IFP-E_1001317/P1269396" xmlDataType="decimal"/>
    </xmlCellPr>
  </singleXmlCell>
  <singleXmlCell id="329" xr6:uid="{D1DAF234-AB64-4948-BBED-9F5360B4382F}" r="F59" connectionId="0">
    <xmlCellPr id="1" xr6:uid="{1BF39BCB-F58C-4F86-8562-4D6BDFA0A909}" uniqueName="P1269507">
      <xmlPr mapId="3" xpath="/GFI-IZD-OSIG/IFP-E_1001317/P1269507" xmlDataType="decimal"/>
    </xmlCellPr>
  </singleXmlCell>
  <singleXmlCell id="330" xr6:uid="{17D2C300-D245-4B79-9975-C46F0EA12F6A}" r="G59" connectionId="0">
    <xmlCellPr id="1" xr6:uid="{287E86BC-9A86-49AC-9986-7E1E04276589}" uniqueName="P1269618">
      <xmlPr mapId="3" xpath="/GFI-IZD-OSIG/IFP-E_1001317/P1269618" xmlDataType="decimal"/>
    </xmlCellPr>
  </singleXmlCell>
  <singleXmlCell id="331" xr6:uid="{FAB007E3-C3BB-40EA-AF7C-16975C1E478E}" r="H59" connectionId="0">
    <xmlCellPr id="1" xr6:uid="{4DF22656-CBA1-4B89-B55E-5EAE7021D52B}" uniqueName="P1269729">
      <xmlPr mapId="3" xpath="/GFI-IZD-OSIG/IFP-E_1001317/P1269729" xmlDataType="decimal"/>
    </xmlCellPr>
  </singleXmlCell>
  <singleXmlCell id="332" xr6:uid="{5A8F1196-F1D9-4FDA-B2EB-85A5DE638F02}" r="I59" connectionId="0">
    <xmlCellPr id="1" xr6:uid="{E85A8B28-5B7B-40E6-AE16-D497C7C92C94}" uniqueName="P1269840">
      <xmlPr mapId="3" xpath="/GFI-IZD-OSIG/IFP-E_1001317/P1269840" xmlDataType="decimal"/>
    </xmlCellPr>
  </singleXmlCell>
  <singleXmlCell id="333" xr6:uid="{AFB2BC4D-64C5-4C46-A907-AEE6C367F221}" r="J59" connectionId="0">
    <xmlCellPr id="1" xr6:uid="{E3F5B61E-9EB7-4140-A817-3ACEADCEC3D1}" uniqueName="P1269951">
      <xmlPr mapId="3" xpath="/GFI-IZD-OSIG/IFP-E_1001317/P1269951" xmlDataType="decimal"/>
    </xmlCellPr>
  </singleXmlCell>
  <singleXmlCell id="334" xr6:uid="{525BA6F3-112C-4E68-95E2-8AE5D392B76D}" r="E60" connectionId="0">
    <xmlCellPr id="1" xr6:uid="{861DB00A-372F-4739-B98C-663A7E4DD4D4}" uniqueName="P1269397">
      <xmlPr mapId="3" xpath="/GFI-IZD-OSIG/IFP-E_1001317/P1269397" xmlDataType="decimal"/>
    </xmlCellPr>
  </singleXmlCell>
  <singleXmlCell id="335" xr6:uid="{C7BC63C1-7854-45C5-9074-799E3EB11D5F}" r="F60" connectionId="0">
    <xmlCellPr id="1" xr6:uid="{372828E3-DE6D-4786-94D1-BD64A3BE8490}" uniqueName="P1269508">
      <xmlPr mapId="3" xpath="/GFI-IZD-OSIG/IFP-E_1001317/P1269508" xmlDataType="decimal"/>
    </xmlCellPr>
  </singleXmlCell>
  <singleXmlCell id="336" xr6:uid="{534D7AA5-FEBE-4CC4-B657-DAFE7CA06A1F}" r="G60" connectionId="0">
    <xmlCellPr id="1" xr6:uid="{84D11402-CF4F-4A54-94C6-390F24A75962}" uniqueName="P1269619">
      <xmlPr mapId="3" xpath="/GFI-IZD-OSIG/IFP-E_1001317/P1269619" xmlDataType="decimal"/>
    </xmlCellPr>
  </singleXmlCell>
  <singleXmlCell id="337" xr6:uid="{568D2FCC-B1E5-4885-A323-05ED50096C00}" r="H60" connectionId="0">
    <xmlCellPr id="1" xr6:uid="{B4FF21A9-095C-4508-829B-3EC6C96DA7B1}" uniqueName="P1269730">
      <xmlPr mapId="3" xpath="/GFI-IZD-OSIG/IFP-E_1001317/P1269730" xmlDataType="decimal"/>
    </xmlCellPr>
  </singleXmlCell>
  <singleXmlCell id="338" xr6:uid="{27194615-E8DA-498E-8CD5-83C301223CC3}" r="I60" connectionId="0">
    <xmlCellPr id="1" xr6:uid="{EF9B8631-BB14-44A1-90C7-0A44922492F7}" uniqueName="P1269841">
      <xmlPr mapId="3" xpath="/GFI-IZD-OSIG/IFP-E_1001317/P1269841" xmlDataType="decimal"/>
    </xmlCellPr>
  </singleXmlCell>
  <singleXmlCell id="339" xr6:uid="{70A77DC0-BA90-418F-8947-BD22E7FA432D}" r="J60" connectionId="0">
    <xmlCellPr id="1" xr6:uid="{589D09FE-3DA5-4DD1-8ED4-81C0FFF4DCE8}" uniqueName="P1269952">
      <xmlPr mapId="3" xpath="/GFI-IZD-OSIG/IFP-E_1001317/P1269952" xmlDataType="decimal"/>
    </xmlCellPr>
  </singleXmlCell>
  <singleXmlCell id="340" xr6:uid="{7C2DD7CB-0200-42ED-B81D-754FC9BE2111}" r="E61" connectionId="0">
    <xmlCellPr id="1" xr6:uid="{E1B3FB57-05C2-442D-90A7-BAEA2BE685A7}" uniqueName="P1269398">
      <xmlPr mapId="3" xpath="/GFI-IZD-OSIG/IFP-E_1001317/P1269398" xmlDataType="decimal"/>
    </xmlCellPr>
  </singleXmlCell>
  <singleXmlCell id="341" xr6:uid="{CAAED946-E595-4B50-92CF-DB1599C20905}" r="F61" connectionId="0">
    <xmlCellPr id="1" xr6:uid="{CCDE32AF-ED42-4F3D-9261-237B94F5FEA6}" uniqueName="P1269509">
      <xmlPr mapId="3" xpath="/GFI-IZD-OSIG/IFP-E_1001317/P1269509" xmlDataType="decimal"/>
    </xmlCellPr>
  </singleXmlCell>
  <singleXmlCell id="342" xr6:uid="{7ABA3927-085A-47ED-A7AF-6029AE3C1C12}" r="G61" connectionId="0">
    <xmlCellPr id="1" xr6:uid="{D9613A54-4B66-4EAF-8837-6309DD9D6940}" uniqueName="P1269620">
      <xmlPr mapId="3" xpath="/GFI-IZD-OSIG/IFP-E_1001317/P1269620" xmlDataType="decimal"/>
    </xmlCellPr>
  </singleXmlCell>
  <singleXmlCell id="343" xr6:uid="{7BBF3D8F-CC2B-4C2E-B66E-023586CDE25C}" r="H61" connectionId="0">
    <xmlCellPr id="1" xr6:uid="{44160E37-596A-4E78-B06B-45D4BE34B55A}" uniqueName="P1269731">
      <xmlPr mapId="3" xpath="/GFI-IZD-OSIG/IFP-E_1001317/P1269731" xmlDataType="decimal"/>
    </xmlCellPr>
  </singleXmlCell>
  <singleXmlCell id="344" xr6:uid="{6333FB1A-B731-410C-81CE-DE1A25990EA5}" r="I61" connectionId="0">
    <xmlCellPr id="1" xr6:uid="{C02F140A-62CF-40DC-829F-B2D092B9E22C}" uniqueName="P1269842">
      <xmlPr mapId="3" xpath="/GFI-IZD-OSIG/IFP-E_1001317/P1269842" xmlDataType="decimal"/>
    </xmlCellPr>
  </singleXmlCell>
  <singleXmlCell id="345" xr6:uid="{9E9CDCBF-CE9D-41D9-9B93-4C164EEC2B7A}" r="J61" connectionId="0">
    <xmlCellPr id="1" xr6:uid="{2EF465E7-CE4A-4380-85B8-967BDEB8E21A}" uniqueName="P1269953">
      <xmlPr mapId="3" xpath="/GFI-IZD-OSIG/IFP-E_1001317/P1269953" xmlDataType="decimal"/>
    </xmlCellPr>
  </singleXmlCell>
  <singleXmlCell id="346" xr6:uid="{31F8223C-CE9F-4D6D-BB7E-E17556303E3E}" r="E62" connectionId="0">
    <xmlCellPr id="1" xr6:uid="{81EA7F8F-AA7B-4D77-8C5B-EE15DA37021A}" uniqueName="P1269399">
      <xmlPr mapId="3" xpath="/GFI-IZD-OSIG/IFP-E_1001317/P1269399" xmlDataType="decimal"/>
    </xmlCellPr>
  </singleXmlCell>
  <singleXmlCell id="347" xr6:uid="{C04BCD12-613E-4635-8B96-3F24B4EE347E}" r="F62" connectionId="0">
    <xmlCellPr id="1" xr6:uid="{9DFF97D2-98C8-42EA-BAB0-132732560D2E}" uniqueName="P1269510">
      <xmlPr mapId="3" xpath="/GFI-IZD-OSIG/IFP-E_1001317/P1269510" xmlDataType="decimal"/>
    </xmlCellPr>
  </singleXmlCell>
  <singleXmlCell id="348" xr6:uid="{BA4961DF-25AF-466C-8B2F-F88E70EB56E5}" r="G62" connectionId="0">
    <xmlCellPr id="1" xr6:uid="{CC3E8230-9AF0-4DA6-AC12-D41507AF103E}" uniqueName="P1269621">
      <xmlPr mapId="3" xpath="/GFI-IZD-OSIG/IFP-E_1001317/P1269621" xmlDataType="decimal"/>
    </xmlCellPr>
  </singleXmlCell>
  <singleXmlCell id="349" xr6:uid="{490C5D80-CA95-4AD7-87AA-1BCEF9D88C08}" r="H62" connectionId="0">
    <xmlCellPr id="1" xr6:uid="{1765D16E-F559-4C1E-A340-32834B3D4ECD}" uniqueName="P1269732">
      <xmlPr mapId="3" xpath="/GFI-IZD-OSIG/IFP-E_1001317/P1269732" xmlDataType="decimal"/>
    </xmlCellPr>
  </singleXmlCell>
  <singleXmlCell id="350" xr6:uid="{83793D63-B835-42F2-AD3F-8588E3EA453C}" r="I62" connectionId="0">
    <xmlCellPr id="1" xr6:uid="{93DA82A1-762B-4B0B-A082-45F7EB99310E}" uniqueName="P1269843">
      <xmlPr mapId="3" xpath="/GFI-IZD-OSIG/IFP-E_1001317/P1269843" xmlDataType="decimal"/>
    </xmlCellPr>
  </singleXmlCell>
  <singleXmlCell id="351" xr6:uid="{81E2E814-E235-408B-9810-F098D82CB3AE}" r="J62" connectionId="0">
    <xmlCellPr id="1" xr6:uid="{AB9397A0-030B-423E-91A9-F1AF48B1A70C}" uniqueName="P1269954">
      <xmlPr mapId="3" xpath="/GFI-IZD-OSIG/IFP-E_1001317/P1269954" xmlDataType="decimal"/>
    </xmlCellPr>
  </singleXmlCell>
  <singleXmlCell id="352" xr6:uid="{79EBC561-4489-4814-9499-0DA223A26ED1}" r="E63" connectionId="0">
    <xmlCellPr id="1" xr6:uid="{009AF3E8-8CDC-43B9-BAB5-BABF694B8821}" uniqueName="P1269400">
      <xmlPr mapId="3" xpath="/GFI-IZD-OSIG/IFP-E_1001317/P1269400" xmlDataType="decimal"/>
    </xmlCellPr>
  </singleXmlCell>
  <singleXmlCell id="353" xr6:uid="{EA46CEEF-E4CF-4D82-B624-2E7FBBFA0CB8}" r="F63" connectionId="0">
    <xmlCellPr id="1" xr6:uid="{0DDCCBD8-05C8-40C4-AB27-B59B08CF39DB}" uniqueName="P1269511">
      <xmlPr mapId="3" xpath="/GFI-IZD-OSIG/IFP-E_1001317/P1269511" xmlDataType="decimal"/>
    </xmlCellPr>
  </singleXmlCell>
  <singleXmlCell id="354" xr6:uid="{BC900144-EC19-4E45-9438-FF0AED93A631}" r="G63" connectionId="0">
    <xmlCellPr id="1" xr6:uid="{6EFC5DD9-828D-40A9-82B1-A3797F2B3BF5}" uniqueName="P1269622">
      <xmlPr mapId="3" xpath="/GFI-IZD-OSIG/IFP-E_1001317/P1269622" xmlDataType="decimal"/>
    </xmlCellPr>
  </singleXmlCell>
  <singleXmlCell id="355" xr6:uid="{4B790ECD-6861-44A1-93AA-A50FD23C6CB4}" r="H63" connectionId="0">
    <xmlCellPr id="1" xr6:uid="{BB1A674E-C660-4380-A2C5-9AC1FFD9C413}" uniqueName="P1269733">
      <xmlPr mapId="3" xpath="/GFI-IZD-OSIG/IFP-E_1001317/P1269733" xmlDataType="decimal"/>
    </xmlCellPr>
  </singleXmlCell>
  <singleXmlCell id="356" xr6:uid="{A6428656-690D-4ECB-93D0-374E7ECD8E67}" r="I63" connectionId="0">
    <xmlCellPr id="1" xr6:uid="{D14D3E7E-78B7-4B45-BEB7-3AF8FE782C9A}" uniqueName="P1269844">
      <xmlPr mapId="3" xpath="/GFI-IZD-OSIG/IFP-E_1001317/P1269844" xmlDataType="decimal"/>
    </xmlCellPr>
  </singleXmlCell>
  <singleXmlCell id="357" xr6:uid="{41A42366-9DBF-4F12-8149-9824B0380553}" r="J63" connectionId="0">
    <xmlCellPr id="1" xr6:uid="{A484B51E-734A-4588-AE05-7630B7035ABD}" uniqueName="P1269955">
      <xmlPr mapId="3" xpath="/GFI-IZD-OSIG/IFP-E_1001317/P1269955" xmlDataType="decimal"/>
    </xmlCellPr>
  </singleXmlCell>
  <singleXmlCell id="358" xr6:uid="{5C4BC557-631F-4925-A517-4B2DE81C449C}" r="E64" connectionId="0">
    <xmlCellPr id="1" xr6:uid="{15D48A45-ADA8-49D8-AFB4-03B9779DF78A}" uniqueName="P1269401">
      <xmlPr mapId="3" xpath="/GFI-IZD-OSIG/IFP-E_1001317/P1269401" xmlDataType="decimal"/>
    </xmlCellPr>
  </singleXmlCell>
  <singleXmlCell id="359" xr6:uid="{689C2D58-F7CD-4E07-8F66-61A3464D607B}" r="F64" connectionId="0">
    <xmlCellPr id="1" xr6:uid="{066EE246-76F9-4155-A87B-AA8BF9EFA6E4}" uniqueName="P1269512">
      <xmlPr mapId="3" xpath="/GFI-IZD-OSIG/IFP-E_1001317/P1269512" xmlDataType="decimal"/>
    </xmlCellPr>
  </singleXmlCell>
  <singleXmlCell id="360" xr6:uid="{ED7964D0-E18A-4FB8-9FF5-E150CECA84B1}" r="G64" connectionId="0">
    <xmlCellPr id="1" xr6:uid="{8D1E1B71-C658-498A-AD47-9387C5C5368F}" uniqueName="P1269623">
      <xmlPr mapId="3" xpath="/GFI-IZD-OSIG/IFP-E_1001317/P1269623" xmlDataType="decimal"/>
    </xmlCellPr>
  </singleXmlCell>
  <singleXmlCell id="361" xr6:uid="{484D56BB-8119-4E5D-B977-7E6669AF33C5}" r="H64" connectionId="0">
    <xmlCellPr id="1" xr6:uid="{4C6AE2BE-F799-4756-8FA4-0C1D2354F6F8}" uniqueName="P1269734">
      <xmlPr mapId="3" xpath="/GFI-IZD-OSIG/IFP-E_1001317/P1269734" xmlDataType="decimal"/>
    </xmlCellPr>
  </singleXmlCell>
  <singleXmlCell id="362" xr6:uid="{97B106DE-82C6-4949-BFA5-13F641BE33B8}" r="I64" connectionId="0">
    <xmlCellPr id="1" xr6:uid="{3C3861F1-F083-4473-8DEE-7164EE411C2E}" uniqueName="P1269845">
      <xmlPr mapId="3" xpath="/GFI-IZD-OSIG/IFP-E_1001317/P1269845" xmlDataType="decimal"/>
    </xmlCellPr>
  </singleXmlCell>
  <singleXmlCell id="363" xr6:uid="{2B46029C-42AF-4693-BAB0-B6375C2ABCD0}" r="J64" connectionId="0">
    <xmlCellPr id="1" xr6:uid="{7FB46042-BD7D-400B-BC4E-C7EDCA6C781C}" uniqueName="P1269956">
      <xmlPr mapId="3" xpath="/GFI-IZD-OSIG/IFP-E_1001317/P1269956" xmlDataType="decimal"/>
    </xmlCellPr>
  </singleXmlCell>
  <singleXmlCell id="364" xr6:uid="{5F44F092-A9C7-46FB-9976-A13DCB301B37}" r="E65" connectionId="0">
    <xmlCellPr id="1" xr6:uid="{E4A9D8AD-A79B-41AD-A603-DCF5C50F2613}" uniqueName="P1269402">
      <xmlPr mapId="3" xpath="/GFI-IZD-OSIG/IFP-E_1001317/P1269402" xmlDataType="decimal"/>
    </xmlCellPr>
  </singleXmlCell>
  <singleXmlCell id="365" xr6:uid="{9FDB6FA0-71F3-4D33-B5D5-D6DC37E6C271}" r="F65" connectionId="0">
    <xmlCellPr id="1" xr6:uid="{10EC40D3-FA47-47E9-9347-99F6BA4D109A}" uniqueName="P1269513">
      <xmlPr mapId="3" xpath="/GFI-IZD-OSIG/IFP-E_1001317/P1269513" xmlDataType="decimal"/>
    </xmlCellPr>
  </singleXmlCell>
  <singleXmlCell id="366" xr6:uid="{F78BAF17-5789-4CD9-A960-348EDAD265A3}" r="G65" connectionId="0">
    <xmlCellPr id="1" xr6:uid="{36605B00-08C6-4236-AF33-1BD39F728CE4}" uniqueName="P1269624">
      <xmlPr mapId="3" xpath="/GFI-IZD-OSIG/IFP-E_1001317/P1269624" xmlDataType="decimal"/>
    </xmlCellPr>
  </singleXmlCell>
  <singleXmlCell id="367" xr6:uid="{724F8381-4E99-4C91-8D17-402270A6A79A}" r="H65" connectionId="0">
    <xmlCellPr id="1" xr6:uid="{46D68A49-EC50-4CF6-A07D-71D88D5CFE0E}" uniqueName="P1269735">
      <xmlPr mapId="3" xpath="/GFI-IZD-OSIG/IFP-E_1001317/P1269735" xmlDataType="decimal"/>
    </xmlCellPr>
  </singleXmlCell>
  <singleXmlCell id="368" xr6:uid="{5A6C8DBE-75BE-4F61-A059-2A03658AB4A7}" r="I65" connectionId="0">
    <xmlCellPr id="1" xr6:uid="{3B53D669-DF7C-4AA4-A6DB-D78752B6942B}" uniqueName="P1269846">
      <xmlPr mapId="3" xpath="/GFI-IZD-OSIG/IFP-E_1001317/P1269846" xmlDataType="decimal"/>
    </xmlCellPr>
  </singleXmlCell>
  <singleXmlCell id="369" xr6:uid="{4FF312AC-CB97-4556-B0C5-8AC0E54526B9}" r="J65" connectionId="0">
    <xmlCellPr id="1" xr6:uid="{E0505319-87C1-4850-A40B-B62E59A2061B}" uniqueName="P1269957">
      <xmlPr mapId="3" xpath="/GFI-IZD-OSIG/IFP-E_1001317/P1269957" xmlDataType="decimal"/>
    </xmlCellPr>
  </singleXmlCell>
  <singleXmlCell id="370" xr6:uid="{E6B572CE-0C29-4C84-8FA7-95E34B5CB052}" r="E66" connectionId="0">
    <xmlCellPr id="1" xr6:uid="{D159C94A-780D-4BC7-A5D7-442794CB2DFE}" uniqueName="P1269403">
      <xmlPr mapId="3" xpath="/GFI-IZD-OSIG/IFP-E_1001317/P1269403" xmlDataType="decimal"/>
    </xmlCellPr>
  </singleXmlCell>
  <singleXmlCell id="371" xr6:uid="{3480F8C1-C4B9-4A8A-A48C-66AC2CEB57EF}" r="F66" connectionId="0">
    <xmlCellPr id="1" xr6:uid="{07FCF83C-9164-4189-A460-E82389290933}" uniqueName="P1269514">
      <xmlPr mapId="3" xpath="/GFI-IZD-OSIG/IFP-E_1001317/P1269514" xmlDataType="decimal"/>
    </xmlCellPr>
  </singleXmlCell>
  <singleXmlCell id="372" xr6:uid="{7A2165D6-A3E2-42DA-9059-B7C7CFC27527}" r="G66" connectionId="0">
    <xmlCellPr id="1" xr6:uid="{DF8F14E3-C3FC-481F-B695-6504AF3408E0}" uniqueName="P1269625">
      <xmlPr mapId="3" xpath="/GFI-IZD-OSIG/IFP-E_1001317/P1269625" xmlDataType="decimal"/>
    </xmlCellPr>
  </singleXmlCell>
  <singleXmlCell id="373" xr6:uid="{70358115-4EA6-46C7-8920-3FA89A4E5587}" r="H66" connectionId="0">
    <xmlCellPr id="1" xr6:uid="{21100D36-8BF1-406B-B71F-F5DC21CECCC5}" uniqueName="P1269736">
      <xmlPr mapId="3" xpath="/GFI-IZD-OSIG/IFP-E_1001317/P1269736" xmlDataType="decimal"/>
    </xmlCellPr>
  </singleXmlCell>
  <singleXmlCell id="374" xr6:uid="{05BC52EA-6EC2-48B4-A31C-5CAD6E2D0BF3}" r="I66" connectionId="0">
    <xmlCellPr id="1" xr6:uid="{E5932D3E-C8B2-442E-96A7-22CB4B4600D0}" uniqueName="P1269847">
      <xmlPr mapId="3" xpath="/GFI-IZD-OSIG/IFP-E_1001317/P1269847" xmlDataType="decimal"/>
    </xmlCellPr>
  </singleXmlCell>
  <singleXmlCell id="375" xr6:uid="{EE4ADA32-9F07-4183-9502-D149480D8B92}" r="J66" connectionId="0">
    <xmlCellPr id="1" xr6:uid="{8DBDBAD0-8DF8-4BFF-8BBE-44BA84C72C2C}" uniqueName="P1269958">
      <xmlPr mapId="3" xpath="/GFI-IZD-OSIG/IFP-E_1001317/P1269958" xmlDataType="decimal"/>
    </xmlCellPr>
  </singleXmlCell>
  <singleXmlCell id="376" xr6:uid="{3D6696BB-5F7D-46F2-AE6E-409C2553EF6D}" r="E67" connectionId="0">
    <xmlCellPr id="1" xr6:uid="{58B7054C-D0D5-4617-8CFD-42B5F623B0DB}" uniqueName="P1269404">
      <xmlPr mapId="3" xpath="/GFI-IZD-OSIG/IFP-E_1001317/P1269404" xmlDataType="decimal"/>
    </xmlCellPr>
  </singleXmlCell>
  <singleXmlCell id="377" xr6:uid="{4EE971D1-2034-4F1E-BEEF-DE2ED324EE7B}" r="F67" connectionId="0">
    <xmlCellPr id="1" xr6:uid="{A6496DC4-02FA-461A-8825-24F041E2CD3E}" uniqueName="P1269515">
      <xmlPr mapId="3" xpath="/GFI-IZD-OSIG/IFP-E_1001317/P1269515" xmlDataType="decimal"/>
    </xmlCellPr>
  </singleXmlCell>
  <singleXmlCell id="378" xr6:uid="{4F3A4C9C-8D40-4CEE-A2A3-4EA4314FC9A3}" r="G67" connectionId="0">
    <xmlCellPr id="1" xr6:uid="{519D2D79-6FE3-4DB9-9F13-C70C36AA5DA0}" uniqueName="P1269626">
      <xmlPr mapId="3" xpath="/GFI-IZD-OSIG/IFP-E_1001317/P1269626" xmlDataType="decimal"/>
    </xmlCellPr>
  </singleXmlCell>
  <singleXmlCell id="379" xr6:uid="{369BE55F-B74E-465B-9A35-0AE21458975A}" r="H67" connectionId="0">
    <xmlCellPr id="1" xr6:uid="{47D381B5-F917-4042-A44D-7D7C5A102DB9}" uniqueName="P1269737">
      <xmlPr mapId="3" xpath="/GFI-IZD-OSIG/IFP-E_1001317/P1269737" xmlDataType="decimal"/>
    </xmlCellPr>
  </singleXmlCell>
  <singleXmlCell id="380" xr6:uid="{3F349EE0-C5E6-455C-8F47-7530EC90010E}" r="I67" connectionId="0">
    <xmlCellPr id="1" xr6:uid="{4F531BC1-A507-48AF-B0EB-38249B693EBD}" uniqueName="P1269848">
      <xmlPr mapId="3" xpath="/GFI-IZD-OSIG/IFP-E_1001317/P1269848" xmlDataType="decimal"/>
    </xmlCellPr>
  </singleXmlCell>
  <singleXmlCell id="381" xr6:uid="{223E7A92-F264-4BD7-8A24-106D2F701578}" r="J67" connectionId="0">
    <xmlCellPr id="1" xr6:uid="{D37D38B4-CDB3-4494-83AE-D6858CCE9D0B}" uniqueName="P1269959">
      <xmlPr mapId="3" xpath="/GFI-IZD-OSIG/IFP-E_1001317/P1269959" xmlDataType="decimal"/>
    </xmlCellPr>
  </singleXmlCell>
  <singleXmlCell id="382" xr6:uid="{E85478AA-A0CD-4EE2-81AD-2ECF3E56DFFF}" r="E68" connectionId="0">
    <xmlCellPr id="1" xr6:uid="{84AC7CFF-048E-4DCC-A481-0EBF62B0493E}" uniqueName="P1269405">
      <xmlPr mapId="3" xpath="/GFI-IZD-OSIG/IFP-E_1001317/P1269405" xmlDataType="decimal"/>
    </xmlCellPr>
  </singleXmlCell>
  <singleXmlCell id="383" xr6:uid="{AF45AE53-10E3-47E2-B3C6-A36EB3752CC9}" r="F68" connectionId="0">
    <xmlCellPr id="1" xr6:uid="{15A6EE51-8359-40EB-8F9D-C3C8D93A375B}" uniqueName="P1269516">
      <xmlPr mapId="3" xpath="/GFI-IZD-OSIG/IFP-E_1001317/P1269516" xmlDataType="decimal"/>
    </xmlCellPr>
  </singleXmlCell>
  <singleXmlCell id="384" xr6:uid="{5F622F01-AE55-411D-A04D-FF2FE6F527E0}" r="G68" connectionId="0">
    <xmlCellPr id="1" xr6:uid="{285BF1EE-7C38-4F98-8F61-012267012E29}" uniqueName="P1269627">
      <xmlPr mapId="3" xpath="/GFI-IZD-OSIG/IFP-E_1001317/P1269627" xmlDataType="decimal"/>
    </xmlCellPr>
  </singleXmlCell>
  <singleXmlCell id="385" xr6:uid="{783178EE-5000-4877-97AA-819717378581}" r="H68" connectionId="0">
    <xmlCellPr id="1" xr6:uid="{0867A536-D001-4025-BDFD-63636FF92580}" uniqueName="P1269738">
      <xmlPr mapId="3" xpath="/GFI-IZD-OSIG/IFP-E_1001317/P1269738" xmlDataType="decimal"/>
    </xmlCellPr>
  </singleXmlCell>
  <singleXmlCell id="386" xr6:uid="{7F26B87E-AB9B-4EAD-9F3C-10D51FD81A32}" r="I68" connectionId="0">
    <xmlCellPr id="1" xr6:uid="{F513252B-8FF6-410F-8BAA-E9CFE9D95513}" uniqueName="P1269849">
      <xmlPr mapId="3" xpath="/GFI-IZD-OSIG/IFP-E_1001317/P1269849" xmlDataType="decimal"/>
    </xmlCellPr>
  </singleXmlCell>
  <singleXmlCell id="387" xr6:uid="{F2E76C70-BBE4-4E67-9E6F-9D2CF996AD8F}" r="J68" connectionId="0">
    <xmlCellPr id="1" xr6:uid="{ED6E2BDB-318D-4DF8-9B70-790D45CA8274}" uniqueName="P1269960">
      <xmlPr mapId="3" xpath="/GFI-IZD-OSIG/IFP-E_1001317/P1269960" xmlDataType="decimal"/>
    </xmlCellPr>
  </singleXmlCell>
  <singleXmlCell id="388" xr6:uid="{890B0C9F-CC46-4C78-8121-6AD5DE9D4580}" r="E69" connectionId="0">
    <xmlCellPr id="1" xr6:uid="{53907792-03FA-47C9-9AAD-996E72E024A2}" uniqueName="P1269406">
      <xmlPr mapId="3" xpath="/GFI-IZD-OSIG/IFP-E_1001317/P1269406" xmlDataType="decimal"/>
    </xmlCellPr>
  </singleXmlCell>
  <singleXmlCell id="389" xr6:uid="{2EA5659F-F30A-4D48-9219-E12D486F41A3}" r="F69" connectionId="0">
    <xmlCellPr id="1" xr6:uid="{A89DA756-E8C1-4CD5-B1BA-FB9517C92D3C}" uniqueName="P1269517">
      <xmlPr mapId="3" xpath="/GFI-IZD-OSIG/IFP-E_1001317/P1269517" xmlDataType="decimal"/>
    </xmlCellPr>
  </singleXmlCell>
  <singleXmlCell id="390" xr6:uid="{23F9721E-1FEB-48DB-9B89-CCA08F79E9C1}" r="G69" connectionId="0">
    <xmlCellPr id="1" xr6:uid="{90CCB918-A21E-4D17-828B-63A485D0B97A}" uniqueName="P1269628">
      <xmlPr mapId="3" xpath="/GFI-IZD-OSIG/IFP-E_1001317/P1269628" xmlDataType="decimal"/>
    </xmlCellPr>
  </singleXmlCell>
  <singleXmlCell id="391" xr6:uid="{E0EBAB04-538A-4E85-90FB-F0BC88BA2568}" r="H69" connectionId="0">
    <xmlCellPr id="1" xr6:uid="{D02C4E2A-1DF7-4CDA-A037-21F7D120407B}" uniqueName="P1269739">
      <xmlPr mapId="3" xpath="/GFI-IZD-OSIG/IFP-E_1001317/P1269739" xmlDataType="decimal"/>
    </xmlCellPr>
  </singleXmlCell>
  <singleXmlCell id="392" xr6:uid="{FBAA8FB6-769E-41B3-A234-FC68AA43D774}" r="I69" connectionId="0">
    <xmlCellPr id="1" xr6:uid="{C82B64C0-572D-4DEF-AFF1-BA13B04520E8}" uniqueName="P1269850">
      <xmlPr mapId="3" xpath="/GFI-IZD-OSIG/IFP-E_1001317/P1269850" xmlDataType="decimal"/>
    </xmlCellPr>
  </singleXmlCell>
  <singleXmlCell id="393" xr6:uid="{8AF2F40E-C85D-4F1D-8BE8-C10189407157}" r="J69" connectionId="0">
    <xmlCellPr id="1" xr6:uid="{EBF120D5-AEEE-4720-9F73-AB9FC14CC42D}" uniqueName="P1269961">
      <xmlPr mapId="3" xpath="/GFI-IZD-OSIG/IFP-E_1001317/P1269961" xmlDataType="decimal"/>
    </xmlCellPr>
  </singleXmlCell>
  <singleXmlCell id="394" xr6:uid="{5F127FFF-5F8F-4425-B750-D6503FD6150A}" r="E70" connectionId="0">
    <xmlCellPr id="1" xr6:uid="{7B60BD90-C5A1-494F-9063-CFDEE041BF55}" uniqueName="P1269407">
      <xmlPr mapId="3" xpath="/GFI-IZD-OSIG/IFP-E_1001317/P1269407" xmlDataType="decimal"/>
    </xmlCellPr>
  </singleXmlCell>
  <singleXmlCell id="395" xr6:uid="{A3394AAC-4DB7-4FD2-A064-9CFDAD953E53}" r="F70" connectionId="0">
    <xmlCellPr id="1" xr6:uid="{C3AC1FE2-960C-47C8-BD35-92F32045319E}" uniqueName="P1269518">
      <xmlPr mapId="3" xpath="/GFI-IZD-OSIG/IFP-E_1001317/P1269518" xmlDataType="decimal"/>
    </xmlCellPr>
  </singleXmlCell>
  <singleXmlCell id="396" xr6:uid="{AE02102C-FA77-4E7B-8F56-A27EFCFC8A30}" r="G70" connectionId="0">
    <xmlCellPr id="1" xr6:uid="{6BDB5775-672E-4346-861A-9AFC73601BF1}" uniqueName="P1269629">
      <xmlPr mapId="3" xpath="/GFI-IZD-OSIG/IFP-E_1001317/P1269629" xmlDataType="decimal"/>
    </xmlCellPr>
  </singleXmlCell>
  <singleXmlCell id="397" xr6:uid="{5CEF0C2C-8766-48AE-84BB-5D756724695D}" r="H70" connectionId="0">
    <xmlCellPr id="1" xr6:uid="{E55CE8E6-254C-4030-ADAA-001B6069E974}" uniqueName="P1269740">
      <xmlPr mapId="3" xpath="/GFI-IZD-OSIG/IFP-E_1001317/P1269740" xmlDataType="decimal"/>
    </xmlCellPr>
  </singleXmlCell>
  <singleXmlCell id="398" xr6:uid="{413B0615-FC25-4AB3-B9FF-FF6226F03C0A}" r="I70" connectionId="0">
    <xmlCellPr id="1" xr6:uid="{325F6F6D-A323-440E-A5A9-727ED7AFEB84}" uniqueName="P1269851">
      <xmlPr mapId="3" xpath="/GFI-IZD-OSIG/IFP-E_1001317/P1269851" xmlDataType="decimal"/>
    </xmlCellPr>
  </singleXmlCell>
  <singleXmlCell id="399" xr6:uid="{FFF2A625-A6E0-41DB-9E28-A49C82EADD20}" r="J70" connectionId="0">
    <xmlCellPr id="1" xr6:uid="{25726C6B-3B8B-4CA1-A46B-D6D47C6D5BCE}" uniqueName="P1269962">
      <xmlPr mapId="3" xpath="/GFI-IZD-OSIG/IFP-E_1001317/P1269962" xmlDataType="decimal"/>
    </xmlCellPr>
  </singleXmlCell>
  <singleXmlCell id="400" xr6:uid="{A02F7074-BDF0-4FF7-9B65-0F5F527FE956}" r="E71" connectionId="0">
    <xmlCellPr id="1" xr6:uid="{F30100E9-56EF-49F5-9A71-BDCE76D0F125}" uniqueName="P1269408">
      <xmlPr mapId="3" xpath="/GFI-IZD-OSIG/IFP-E_1001317/P1269408" xmlDataType="decimal"/>
    </xmlCellPr>
  </singleXmlCell>
  <singleXmlCell id="401" xr6:uid="{338A5949-E2E4-49F2-B84F-7C6352B72560}" r="F71" connectionId="0">
    <xmlCellPr id="1" xr6:uid="{3D79F7E4-C383-4D94-A47A-2AF00B314101}" uniqueName="P1269519">
      <xmlPr mapId="3" xpath="/GFI-IZD-OSIG/IFP-E_1001317/P1269519" xmlDataType="decimal"/>
    </xmlCellPr>
  </singleXmlCell>
  <singleXmlCell id="402" xr6:uid="{D8537A33-1501-4795-9ED6-2186657BE2A1}" r="G71" connectionId="0">
    <xmlCellPr id="1" xr6:uid="{6D8BA615-D929-4B72-A59A-C9CA0D03C7D3}" uniqueName="P1269630">
      <xmlPr mapId="3" xpath="/GFI-IZD-OSIG/IFP-E_1001317/P1269630" xmlDataType="decimal"/>
    </xmlCellPr>
  </singleXmlCell>
  <singleXmlCell id="403" xr6:uid="{20B08B5B-7AF7-418D-BCD0-577B98AD2726}" r="H71" connectionId="0">
    <xmlCellPr id="1" xr6:uid="{621502C0-C96E-4132-8249-1D43D6969254}" uniqueName="P1269741">
      <xmlPr mapId="3" xpath="/GFI-IZD-OSIG/IFP-E_1001317/P1269741" xmlDataType="decimal"/>
    </xmlCellPr>
  </singleXmlCell>
  <singleXmlCell id="404" xr6:uid="{15786409-AD43-47A4-AC44-45048097E760}" r="I71" connectionId="0">
    <xmlCellPr id="1" xr6:uid="{EF59CAD6-1FB4-4377-9BE6-77F72E0A91BD}" uniqueName="P1269852">
      <xmlPr mapId="3" xpath="/GFI-IZD-OSIG/IFP-E_1001317/P1269852" xmlDataType="decimal"/>
    </xmlCellPr>
  </singleXmlCell>
  <singleXmlCell id="405" xr6:uid="{A05B06B4-94F3-414A-9B01-7E428EAB49A8}" r="J71" connectionId="0">
    <xmlCellPr id="1" xr6:uid="{2E7AE014-4452-4E87-81CA-ED305DD9A7E0}" uniqueName="P1269963">
      <xmlPr mapId="3" xpath="/GFI-IZD-OSIG/IFP-E_1001317/P1269963" xmlDataType="decimal"/>
    </xmlCellPr>
  </singleXmlCell>
  <singleXmlCell id="406" xr6:uid="{C3CF5545-30D2-49FA-A04D-B17B4C1F48A8}" r="E72" connectionId="0">
    <xmlCellPr id="1" xr6:uid="{446E225D-6478-45DC-8EF8-C4CAE1A0C373}" uniqueName="P1269409">
      <xmlPr mapId="3" xpath="/GFI-IZD-OSIG/IFP-E_1001317/P1269409" xmlDataType="decimal"/>
    </xmlCellPr>
  </singleXmlCell>
  <singleXmlCell id="407" xr6:uid="{3B9DE10A-E0C6-499D-B646-A1EFEF740823}" r="F72" connectionId="0">
    <xmlCellPr id="1" xr6:uid="{32B26B59-D94D-4F54-86A6-D84267B4B718}" uniqueName="P1269520">
      <xmlPr mapId="3" xpath="/GFI-IZD-OSIG/IFP-E_1001317/P1269520" xmlDataType="decimal"/>
    </xmlCellPr>
  </singleXmlCell>
  <singleXmlCell id="408" xr6:uid="{EFB117A0-C91F-4441-AC3E-B2C43D60C6EF}" r="G72" connectionId="0">
    <xmlCellPr id="1" xr6:uid="{EFEB6B45-8A43-4B81-8109-834A13E72E28}" uniqueName="P1269631">
      <xmlPr mapId="3" xpath="/GFI-IZD-OSIG/IFP-E_1001317/P1269631" xmlDataType="decimal"/>
    </xmlCellPr>
  </singleXmlCell>
  <singleXmlCell id="409" xr6:uid="{3647D905-A4E5-41BD-B75C-DE0AA5FE3614}" r="H72" connectionId="0">
    <xmlCellPr id="1" xr6:uid="{65ED4AEB-5B69-47EB-8075-DB65B43B89D1}" uniqueName="P1269742">
      <xmlPr mapId="3" xpath="/GFI-IZD-OSIG/IFP-E_1001317/P1269742" xmlDataType="decimal"/>
    </xmlCellPr>
  </singleXmlCell>
  <singleXmlCell id="410" xr6:uid="{8124F155-E611-4953-B36A-D23D55D5F12C}" r="I72" connectionId="0">
    <xmlCellPr id="1" xr6:uid="{93FA4E0C-8566-4FA2-A43B-CBD359659215}" uniqueName="P1269853">
      <xmlPr mapId="3" xpath="/GFI-IZD-OSIG/IFP-E_1001317/P1269853" xmlDataType="decimal"/>
    </xmlCellPr>
  </singleXmlCell>
  <singleXmlCell id="411" xr6:uid="{0A59F9EC-616F-42D5-B255-BD3E37966F7D}" r="J72" connectionId="0">
    <xmlCellPr id="1" xr6:uid="{29BD974F-4AD5-42C4-A1B6-05A263128A17}" uniqueName="P1269964">
      <xmlPr mapId="3" xpath="/GFI-IZD-OSIG/IFP-E_1001317/P1269964" xmlDataType="decimal"/>
    </xmlCellPr>
  </singleXmlCell>
  <singleXmlCell id="412" xr6:uid="{16641D93-02B3-43E4-9E6B-DD6494B02AB0}" r="E73" connectionId="0">
    <xmlCellPr id="1" xr6:uid="{34E454B7-2234-49A2-8966-449E39D33C76}" uniqueName="P1269410">
      <xmlPr mapId="3" xpath="/GFI-IZD-OSIG/IFP-E_1001317/P1269410" xmlDataType="decimal"/>
    </xmlCellPr>
  </singleXmlCell>
  <singleXmlCell id="413" xr6:uid="{817F970D-1DFC-4837-AC44-18CA7CDD7D54}" r="F73" connectionId="0">
    <xmlCellPr id="1" xr6:uid="{02BFF570-2F41-4F82-B03E-D0649ED23A14}" uniqueName="P1269521">
      <xmlPr mapId="3" xpath="/GFI-IZD-OSIG/IFP-E_1001317/P1269521" xmlDataType="decimal"/>
    </xmlCellPr>
  </singleXmlCell>
  <singleXmlCell id="414" xr6:uid="{FC26F363-FA12-45C4-BABE-795BFA276A2A}" r="G73" connectionId="0">
    <xmlCellPr id="1" xr6:uid="{55DCAAFE-A1D0-4876-A056-8C34CD60D53D}" uniqueName="P1269632">
      <xmlPr mapId="3" xpath="/GFI-IZD-OSIG/IFP-E_1001317/P1269632" xmlDataType="decimal"/>
    </xmlCellPr>
  </singleXmlCell>
  <singleXmlCell id="415" xr6:uid="{C0211A53-172E-490C-BABE-7394D0ABBB47}" r="H73" connectionId="0">
    <xmlCellPr id="1" xr6:uid="{AF38A49B-C427-46EE-901F-2B77864416F9}" uniqueName="P1269743">
      <xmlPr mapId="3" xpath="/GFI-IZD-OSIG/IFP-E_1001317/P1269743" xmlDataType="decimal"/>
    </xmlCellPr>
  </singleXmlCell>
  <singleXmlCell id="416" xr6:uid="{1E3455E6-C42D-4B32-935D-01DB2C51B234}" r="I73" connectionId="0">
    <xmlCellPr id="1" xr6:uid="{CC7EB46A-2BE3-4686-AE67-3F82DA3674F9}" uniqueName="P1269854">
      <xmlPr mapId="3" xpath="/GFI-IZD-OSIG/IFP-E_1001317/P1269854" xmlDataType="decimal"/>
    </xmlCellPr>
  </singleXmlCell>
  <singleXmlCell id="417" xr6:uid="{E2D6C385-DD49-4B6B-978F-69E834C28B19}" r="J73" connectionId="0">
    <xmlCellPr id="1" xr6:uid="{516A7813-9734-4A45-83C0-932B938F5865}" uniqueName="P1269965">
      <xmlPr mapId="3" xpath="/GFI-IZD-OSIG/IFP-E_1001317/P1269965" xmlDataType="decimal"/>
    </xmlCellPr>
  </singleXmlCell>
  <singleXmlCell id="418" xr6:uid="{4C7AD638-D74F-4E9A-90CB-7FA93F083380}" r="E74" connectionId="0">
    <xmlCellPr id="1" xr6:uid="{DDA35EC2-6653-4C67-95BB-38BE290D32F0}" uniqueName="P1269411">
      <xmlPr mapId="3" xpath="/GFI-IZD-OSIG/IFP-E_1001317/P1269411" xmlDataType="decimal"/>
    </xmlCellPr>
  </singleXmlCell>
  <singleXmlCell id="419" xr6:uid="{AF7DA4F4-9604-4BE7-8931-32365295A61E}" r="F74" connectionId="0">
    <xmlCellPr id="1" xr6:uid="{69CD6564-8C99-41E4-948C-73E64DD5F6AB}" uniqueName="P1269522">
      <xmlPr mapId="3" xpath="/GFI-IZD-OSIG/IFP-E_1001317/P1269522" xmlDataType="decimal"/>
    </xmlCellPr>
  </singleXmlCell>
  <singleXmlCell id="420" xr6:uid="{C57169AB-9B2D-4E5D-AC44-F2E3C9416AF9}" r="G74" connectionId="0">
    <xmlCellPr id="1" xr6:uid="{C36D4EC7-E5A8-4505-B43E-40D276F71555}" uniqueName="P1269633">
      <xmlPr mapId="3" xpath="/GFI-IZD-OSIG/IFP-E_1001317/P1269633" xmlDataType="decimal"/>
    </xmlCellPr>
  </singleXmlCell>
  <singleXmlCell id="421" xr6:uid="{BE4E97C7-3996-48A6-A0DA-C8633F861B8E}" r="H74" connectionId="0">
    <xmlCellPr id="1" xr6:uid="{84704267-1135-47C0-A6D9-8541298B16FA}" uniqueName="P1269744">
      <xmlPr mapId="3" xpath="/GFI-IZD-OSIG/IFP-E_1001317/P1269744" xmlDataType="decimal"/>
    </xmlCellPr>
  </singleXmlCell>
  <singleXmlCell id="422" xr6:uid="{52F32805-08D2-4BEC-9953-C9AA24F834FC}" r="I74" connectionId="0">
    <xmlCellPr id="1" xr6:uid="{E13CEDC2-B8BF-487C-8A02-F37A538B26E9}" uniqueName="P1269855">
      <xmlPr mapId="3" xpath="/GFI-IZD-OSIG/IFP-E_1001317/P1269855" xmlDataType="decimal"/>
    </xmlCellPr>
  </singleXmlCell>
  <singleXmlCell id="423" xr6:uid="{47A30A1F-F4D1-44A0-8F27-73509FC121EA}" r="J74" connectionId="0">
    <xmlCellPr id="1" xr6:uid="{1BD5F884-5755-4F3D-95F2-8D9B7F28DDDD}" uniqueName="P1269966">
      <xmlPr mapId="3" xpath="/GFI-IZD-OSIG/IFP-E_1001317/P1269966" xmlDataType="decimal"/>
    </xmlCellPr>
  </singleXmlCell>
  <singleXmlCell id="424" xr6:uid="{A7CC8369-0C4E-4953-9160-8BA32F54DBC2}" r="E75" connectionId="0">
    <xmlCellPr id="1" xr6:uid="{F4A02BD5-7EA4-46DA-93D5-B8051B429148}" uniqueName="P1269412">
      <xmlPr mapId="3" xpath="/GFI-IZD-OSIG/IFP-E_1001317/P1269412" xmlDataType="decimal"/>
    </xmlCellPr>
  </singleXmlCell>
  <singleXmlCell id="425" xr6:uid="{5B190762-BBEB-4E74-B5F9-746EED60645D}" r="F75" connectionId="0">
    <xmlCellPr id="1" xr6:uid="{FAFA1CE2-6A52-4203-8D52-F4F389D0686C}" uniqueName="P1269523">
      <xmlPr mapId="3" xpath="/GFI-IZD-OSIG/IFP-E_1001317/P1269523" xmlDataType="decimal"/>
    </xmlCellPr>
  </singleXmlCell>
  <singleXmlCell id="426" xr6:uid="{95ABA109-9677-4C49-A809-5C3EA81B2CD4}" r="G75" connectionId="0">
    <xmlCellPr id="1" xr6:uid="{22D3278A-4498-4954-BFB2-65C596F9BA14}" uniqueName="P1269634">
      <xmlPr mapId="3" xpath="/GFI-IZD-OSIG/IFP-E_1001317/P1269634" xmlDataType="decimal"/>
    </xmlCellPr>
  </singleXmlCell>
  <singleXmlCell id="427" xr6:uid="{2E473D95-20E9-48E4-9F14-90D47A774E1F}" r="H75" connectionId="0">
    <xmlCellPr id="1" xr6:uid="{CFB5837C-EB01-4E3B-969B-E5E8E88DECD6}" uniqueName="P1269745">
      <xmlPr mapId="3" xpath="/GFI-IZD-OSIG/IFP-E_1001317/P1269745" xmlDataType="decimal"/>
    </xmlCellPr>
  </singleXmlCell>
  <singleXmlCell id="428" xr6:uid="{A3F657A7-721F-493B-A621-16947EC81C5F}" r="I75" connectionId="0">
    <xmlCellPr id="1" xr6:uid="{3AD71D6B-9860-4E91-BC5E-EF583DE0E0A5}" uniqueName="P1269856">
      <xmlPr mapId="3" xpath="/GFI-IZD-OSIG/IFP-E_1001317/P1269856" xmlDataType="decimal"/>
    </xmlCellPr>
  </singleXmlCell>
  <singleXmlCell id="429" xr6:uid="{E7BF2B5B-8E48-46C9-A072-6345E9069822}" r="J75" connectionId="0">
    <xmlCellPr id="1" xr6:uid="{1F5A3EBE-6086-44F8-ADAE-7653F43E50BB}" uniqueName="P1269967">
      <xmlPr mapId="3" xpath="/GFI-IZD-OSIG/IFP-E_1001317/P1269967" xmlDataType="decimal"/>
    </xmlCellPr>
  </singleXmlCell>
  <singleXmlCell id="430" xr6:uid="{97C8750C-8727-4DDA-A132-7CAD4FF16B3A}" r="E76" connectionId="0">
    <xmlCellPr id="1" xr6:uid="{38A65C25-3BB4-4E96-9302-166A4D00273F}" uniqueName="P1269413">
      <xmlPr mapId="3" xpath="/GFI-IZD-OSIG/IFP-E_1001317/P1269413" xmlDataType="decimal"/>
    </xmlCellPr>
  </singleXmlCell>
  <singleXmlCell id="431" xr6:uid="{5C8B5AEE-BA44-481B-A43F-D1F28A6F699F}" r="F76" connectionId="0">
    <xmlCellPr id="1" xr6:uid="{38B6CA29-A560-47DB-A419-2E0BA7D99ADD}" uniqueName="P1269524">
      <xmlPr mapId="3" xpath="/GFI-IZD-OSIG/IFP-E_1001317/P1269524" xmlDataType="decimal"/>
    </xmlCellPr>
  </singleXmlCell>
  <singleXmlCell id="432" xr6:uid="{A09348A6-B152-460C-AB75-D4FC6B50B435}" r="G76" connectionId="0">
    <xmlCellPr id="1" xr6:uid="{D36C741B-1CB6-4D60-A585-2CE42F034BD4}" uniqueName="P1269635">
      <xmlPr mapId="3" xpath="/GFI-IZD-OSIG/IFP-E_1001317/P1269635" xmlDataType="decimal"/>
    </xmlCellPr>
  </singleXmlCell>
  <singleXmlCell id="433" xr6:uid="{5FF72FDE-E59E-4859-A159-6B890AD640CB}" r="H76" connectionId="0">
    <xmlCellPr id="1" xr6:uid="{CE6ABA40-CF31-4882-A466-4BDA41A1801E}" uniqueName="P1269746">
      <xmlPr mapId="3" xpath="/GFI-IZD-OSIG/IFP-E_1001317/P1269746" xmlDataType="decimal"/>
    </xmlCellPr>
  </singleXmlCell>
  <singleXmlCell id="434" xr6:uid="{369E5312-9604-44E9-B68F-C51DE2DDE0B0}" r="I76" connectionId="0">
    <xmlCellPr id="1" xr6:uid="{852B5E4E-5FB6-4C9A-B9E4-A4341B2D7DE9}" uniqueName="P1269857">
      <xmlPr mapId="3" xpath="/GFI-IZD-OSIG/IFP-E_1001317/P1269857" xmlDataType="decimal"/>
    </xmlCellPr>
  </singleXmlCell>
  <singleXmlCell id="435" xr6:uid="{80FFFD96-BE25-4B69-86A9-DC568D664C23}" r="J76" connectionId="0">
    <xmlCellPr id="1" xr6:uid="{18DA296E-C04F-41CD-9F5A-7AFF357FADCB}" uniqueName="P1269968">
      <xmlPr mapId="3" xpath="/GFI-IZD-OSIG/IFP-E_1001317/P1269968" xmlDataType="decimal"/>
    </xmlCellPr>
  </singleXmlCell>
  <singleXmlCell id="436" xr6:uid="{7EB55BB8-ECC0-44B8-AA9A-40F0E9E48360}" r="E77" connectionId="0">
    <xmlCellPr id="1" xr6:uid="{29E2D0DF-9F49-494E-BC90-A78E4083CA7E}" uniqueName="P1269414">
      <xmlPr mapId="3" xpath="/GFI-IZD-OSIG/IFP-E_1001317/P1269414" xmlDataType="decimal"/>
    </xmlCellPr>
  </singleXmlCell>
  <singleXmlCell id="437" xr6:uid="{E590A701-A8E2-4A4C-AA4B-540B8FECF9CD}" r="F77" connectionId="0">
    <xmlCellPr id="1" xr6:uid="{964B5549-3EDF-4AE6-AECD-B40E1DD3AEED}" uniqueName="P1269525">
      <xmlPr mapId="3" xpath="/GFI-IZD-OSIG/IFP-E_1001317/P1269525" xmlDataType="decimal"/>
    </xmlCellPr>
  </singleXmlCell>
  <singleXmlCell id="438" xr6:uid="{4579AB75-8792-4206-A539-F3BC56BED0E1}" r="G77" connectionId="0">
    <xmlCellPr id="1" xr6:uid="{2AE78565-6B07-471E-BBAA-34B4B2B808AD}" uniqueName="P1269636">
      <xmlPr mapId="3" xpath="/GFI-IZD-OSIG/IFP-E_1001317/P1269636" xmlDataType="decimal"/>
    </xmlCellPr>
  </singleXmlCell>
  <singleXmlCell id="439" xr6:uid="{EDAF9255-2F47-48A6-B15E-7B5C87D2C898}" r="H77" connectionId="0">
    <xmlCellPr id="1" xr6:uid="{3F0BD986-1903-4158-89DF-93FD2B88638F}" uniqueName="P1269747">
      <xmlPr mapId="3" xpath="/GFI-IZD-OSIG/IFP-E_1001317/P1269747" xmlDataType="decimal"/>
    </xmlCellPr>
  </singleXmlCell>
  <singleXmlCell id="440" xr6:uid="{291AAEFA-48D0-44C9-AA77-D5B63422829D}" r="I77" connectionId="0">
    <xmlCellPr id="1" xr6:uid="{98D59739-8730-43FE-9014-9BD15224CEFC}" uniqueName="P1269858">
      <xmlPr mapId="3" xpath="/GFI-IZD-OSIG/IFP-E_1001317/P1269858" xmlDataType="decimal"/>
    </xmlCellPr>
  </singleXmlCell>
  <singleXmlCell id="441" xr6:uid="{524C8264-2048-4CCE-B37F-D39769F9F532}" r="J77" connectionId="0">
    <xmlCellPr id="1" xr6:uid="{C80A0FFC-D6FF-4F7C-A903-C14D75C88B50}" uniqueName="P1269969">
      <xmlPr mapId="3" xpath="/GFI-IZD-OSIG/IFP-E_1001317/P1269969" xmlDataType="decimal"/>
    </xmlCellPr>
  </singleXmlCell>
  <singleXmlCell id="442" xr6:uid="{FBE33C55-005B-43C0-8425-F942B05BAF21}" r="E78" connectionId="0">
    <xmlCellPr id="1" xr6:uid="{00F94F4A-B561-45D3-9AC5-7A3AB951924A}" uniqueName="P1269415">
      <xmlPr mapId="3" xpath="/GFI-IZD-OSIG/IFP-E_1001317/P1269415" xmlDataType="decimal"/>
    </xmlCellPr>
  </singleXmlCell>
  <singleXmlCell id="443" xr6:uid="{5C714940-A59F-4B47-9786-C9E1E2B755C0}" r="F78" connectionId="0">
    <xmlCellPr id="1" xr6:uid="{DEFC3AC1-C791-47A7-A820-BFBBDB3F4CED}" uniqueName="P1269526">
      <xmlPr mapId="3" xpath="/GFI-IZD-OSIG/IFP-E_1001317/P1269526" xmlDataType="decimal"/>
    </xmlCellPr>
  </singleXmlCell>
  <singleXmlCell id="444" xr6:uid="{20ABDB10-8E46-4954-B305-AA82C24901FD}" r="G78" connectionId="0">
    <xmlCellPr id="1" xr6:uid="{2CEAAAE6-7115-4BC6-BF6F-E0C026CDC514}" uniqueName="P1269637">
      <xmlPr mapId="3" xpath="/GFI-IZD-OSIG/IFP-E_1001317/P1269637" xmlDataType="decimal"/>
    </xmlCellPr>
  </singleXmlCell>
  <singleXmlCell id="445" xr6:uid="{B589F033-486C-42E0-BD3E-F0D457D1A9F6}" r="H78" connectionId="0">
    <xmlCellPr id="1" xr6:uid="{5C925405-92A9-42A9-891F-E928ECD18318}" uniqueName="P1269748">
      <xmlPr mapId="3" xpath="/GFI-IZD-OSIG/IFP-E_1001317/P1269748" xmlDataType="decimal"/>
    </xmlCellPr>
  </singleXmlCell>
  <singleXmlCell id="446" xr6:uid="{9346AF26-3ED6-45D7-B93C-0F4E1D499247}" r="I78" connectionId="0">
    <xmlCellPr id="1" xr6:uid="{11259FA5-81C4-42D9-8E6C-10615DEA2C4B}" uniqueName="P1269859">
      <xmlPr mapId="3" xpath="/GFI-IZD-OSIG/IFP-E_1001317/P1269859" xmlDataType="decimal"/>
    </xmlCellPr>
  </singleXmlCell>
  <singleXmlCell id="447" xr6:uid="{0161DA80-75E2-4860-AF1A-A04474F359E0}" r="J78" connectionId="0">
    <xmlCellPr id="1" xr6:uid="{D5393255-B67F-47BD-9962-D597287AC3A0}" uniqueName="P1269970">
      <xmlPr mapId="3" xpath="/GFI-IZD-OSIG/IFP-E_1001317/P1269970" xmlDataType="decimal"/>
    </xmlCellPr>
  </singleXmlCell>
  <singleXmlCell id="448" xr6:uid="{2E00C2EB-7FC2-4D39-985C-9D08223C8FB2}" r="E79" connectionId="0">
    <xmlCellPr id="1" xr6:uid="{892A7B24-FF45-4E53-B741-F35290E183F8}" uniqueName="P1269416">
      <xmlPr mapId="3" xpath="/GFI-IZD-OSIG/IFP-E_1001317/P1269416" xmlDataType="decimal"/>
    </xmlCellPr>
  </singleXmlCell>
  <singleXmlCell id="449" xr6:uid="{1AC9C0AC-9410-482C-B5D4-6E64DF882B71}" r="F79" connectionId="0">
    <xmlCellPr id="1" xr6:uid="{A7CE4CA6-1265-4437-BA18-EBB8272C5FD7}" uniqueName="P1269527">
      <xmlPr mapId="3" xpath="/GFI-IZD-OSIG/IFP-E_1001317/P1269527" xmlDataType="decimal"/>
    </xmlCellPr>
  </singleXmlCell>
  <singleXmlCell id="450" xr6:uid="{8D90B6DA-B325-4C49-91A7-B2F411EF7B3C}" r="G79" connectionId="0">
    <xmlCellPr id="1" xr6:uid="{43C0ACC6-F29D-466F-A860-32CEBDD7D635}" uniqueName="P1269638">
      <xmlPr mapId="3" xpath="/GFI-IZD-OSIG/IFP-E_1001317/P1269638" xmlDataType="decimal"/>
    </xmlCellPr>
  </singleXmlCell>
  <singleXmlCell id="451" xr6:uid="{6B2D8462-6101-4F60-AFFA-B10D55C19463}" r="H79" connectionId="0">
    <xmlCellPr id="1" xr6:uid="{8E2AE2A7-958C-4142-BDE1-D6B1AED7FE0B}" uniqueName="P1269749">
      <xmlPr mapId="3" xpath="/GFI-IZD-OSIG/IFP-E_1001317/P1269749" xmlDataType="decimal"/>
    </xmlCellPr>
  </singleXmlCell>
  <singleXmlCell id="452" xr6:uid="{1B5D2636-AE9F-43ED-BC04-A8577762C93A}" r="I79" connectionId="0">
    <xmlCellPr id="1" xr6:uid="{B5B83742-D97D-4C1D-9735-096AAF1E7182}" uniqueName="P1269860">
      <xmlPr mapId="3" xpath="/GFI-IZD-OSIG/IFP-E_1001317/P1269860" xmlDataType="decimal"/>
    </xmlCellPr>
  </singleXmlCell>
  <singleXmlCell id="453" xr6:uid="{8A7EE6F1-446B-4B12-8A5B-43786573F42F}" r="J79" connectionId="0">
    <xmlCellPr id="1" xr6:uid="{95651037-5ADF-4594-A0E2-B4C8E6AD7AEE}" uniqueName="P1269971">
      <xmlPr mapId="3" xpath="/GFI-IZD-OSIG/IFP-E_1001317/P1269971" xmlDataType="decimal"/>
    </xmlCellPr>
  </singleXmlCell>
  <singleXmlCell id="454" xr6:uid="{183706FB-B66E-4E4E-A9A4-B6CE1EE7F9D3}" r="E80" connectionId="0">
    <xmlCellPr id="1" xr6:uid="{278F2026-71C6-47D0-9071-628FE5EEEBF8}" uniqueName="P1269417">
      <xmlPr mapId="3" xpath="/GFI-IZD-OSIG/IFP-E_1001317/P1269417" xmlDataType="decimal"/>
    </xmlCellPr>
  </singleXmlCell>
  <singleXmlCell id="455" xr6:uid="{592BEC88-185B-4C71-A8EF-30FB427A6E97}" r="F80" connectionId="0">
    <xmlCellPr id="1" xr6:uid="{F79DE4FF-3D0E-41F8-9023-B474782E3F75}" uniqueName="P1269528">
      <xmlPr mapId="3" xpath="/GFI-IZD-OSIG/IFP-E_1001317/P1269528" xmlDataType="decimal"/>
    </xmlCellPr>
  </singleXmlCell>
  <singleXmlCell id="456" xr6:uid="{7FD94F11-7D32-472E-8DE4-D291F0DA02C0}" r="G80" connectionId="0">
    <xmlCellPr id="1" xr6:uid="{C876352B-F1E1-4FB4-A669-435E6135C93C}" uniqueName="P1269639">
      <xmlPr mapId="3" xpath="/GFI-IZD-OSIG/IFP-E_1001317/P1269639" xmlDataType="decimal"/>
    </xmlCellPr>
  </singleXmlCell>
  <singleXmlCell id="457" xr6:uid="{12B43DA8-3772-4272-8D4A-1BE22DF2CD32}" r="H80" connectionId="0">
    <xmlCellPr id="1" xr6:uid="{B3EBAD95-789E-4A61-A6F6-73BBD754258C}" uniqueName="P1269750">
      <xmlPr mapId="3" xpath="/GFI-IZD-OSIG/IFP-E_1001317/P1269750" xmlDataType="decimal"/>
    </xmlCellPr>
  </singleXmlCell>
  <singleXmlCell id="458" xr6:uid="{34AE6719-324E-4591-A525-E6A3828998E8}" r="I80" connectionId="0">
    <xmlCellPr id="1" xr6:uid="{41FD3AFF-8776-480A-80C0-39EA1BFA1C70}" uniqueName="P1269861">
      <xmlPr mapId="3" xpath="/GFI-IZD-OSIG/IFP-E_1001317/P1269861" xmlDataType="decimal"/>
    </xmlCellPr>
  </singleXmlCell>
  <singleXmlCell id="459" xr6:uid="{B707FC96-2769-4815-AFF9-5FA5B68EC025}" r="J80" connectionId="0">
    <xmlCellPr id="1" xr6:uid="{E39FCB88-B636-4305-9434-FB985CA5F945}" uniqueName="P1269972">
      <xmlPr mapId="3" xpath="/GFI-IZD-OSIG/IFP-E_1001317/P1269972" xmlDataType="decimal"/>
    </xmlCellPr>
  </singleXmlCell>
  <singleXmlCell id="460" xr6:uid="{575C1E24-58B9-4B68-A2A9-CEEEA9B15BC2}" r="E81" connectionId="0">
    <xmlCellPr id="1" xr6:uid="{51A97C6F-F5A5-47EE-B2D0-99F2ECCE8B8C}" uniqueName="P1269418">
      <xmlPr mapId="3" xpath="/GFI-IZD-OSIG/IFP-E_1001317/P1269418" xmlDataType="decimal"/>
    </xmlCellPr>
  </singleXmlCell>
  <singleXmlCell id="461" xr6:uid="{A1A48DCC-5E8B-4714-91D7-B55331ECFB87}" r="F81" connectionId="0">
    <xmlCellPr id="1" xr6:uid="{3DB736CF-1EE9-4E0F-B097-490EBE492A33}" uniqueName="P1269529">
      <xmlPr mapId="3" xpath="/GFI-IZD-OSIG/IFP-E_1001317/P1269529" xmlDataType="decimal"/>
    </xmlCellPr>
  </singleXmlCell>
  <singleXmlCell id="462" xr6:uid="{EDA6D4F5-361C-4B73-8EFE-346C569343BD}" r="G81" connectionId="0">
    <xmlCellPr id="1" xr6:uid="{E0734943-0E15-4B53-91D4-6204CCF1AB39}" uniqueName="P1269640">
      <xmlPr mapId="3" xpath="/GFI-IZD-OSIG/IFP-E_1001317/P1269640" xmlDataType="decimal"/>
    </xmlCellPr>
  </singleXmlCell>
  <singleXmlCell id="463" xr6:uid="{E6A8F2FC-D26B-431C-8860-90350B4E2F78}" r="H81" connectionId="0">
    <xmlCellPr id="1" xr6:uid="{7CC2DC74-575A-4ADC-8C2A-935029643BA5}" uniqueName="P1269751">
      <xmlPr mapId="3" xpath="/GFI-IZD-OSIG/IFP-E_1001317/P1269751" xmlDataType="decimal"/>
    </xmlCellPr>
  </singleXmlCell>
  <singleXmlCell id="464" xr6:uid="{DDED8CFA-CD3B-452A-91A6-88C0960D26F2}" r="I81" connectionId="0">
    <xmlCellPr id="1" xr6:uid="{DA4067A0-E227-4284-AFF3-3D42201A77AA}" uniqueName="P1269862">
      <xmlPr mapId="3" xpath="/GFI-IZD-OSIG/IFP-E_1001317/P1269862" xmlDataType="decimal"/>
    </xmlCellPr>
  </singleXmlCell>
  <singleXmlCell id="465" xr6:uid="{20975DCE-320B-4830-95E6-D8783729A366}" r="J81" connectionId="0">
    <xmlCellPr id="1" xr6:uid="{53BE9AA1-2A6B-41C1-AD7D-2E7F763E4FCE}" uniqueName="P1269973">
      <xmlPr mapId="3" xpath="/GFI-IZD-OSIG/IFP-E_1001317/P1269973" xmlDataType="decimal"/>
    </xmlCellPr>
  </singleXmlCell>
  <singleXmlCell id="466" xr6:uid="{C88F2838-B834-4F1A-905E-2A838FEC411B}" r="E82" connectionId="0">
    <xmlCellPr id="1" xr6:uid="{3155DBF7-5872-44F8-A9DE-F6E0024C51D7}" uniqueName="P1269419">
      <xmlPr mapId="3" xpath="/GFI-IZD-OSIG/IFP-E_1001317/P1269419" xmlDataType="decimal"/>
    </xmlCellPr>
  </singleXmlCell>
  <singleXmlCell id="467" xr6:uid="{DDE3E8B3-7BD3-4A1E-8298-3AD3CE3C54FD}" r="F82" connectionId="0">
    <xmlCellPr id="1" xr6:uid="{4A94E9EB-9E92-4ECA-B3EE-740E1CC8221D}" uniqueName="P1269530">
      <xmlPr mapId="3" xpath="/GFI-IZD-OSIG/IFP-E_1001317/P1269530" xmlDataType="decimal"/>
    </xmlCellPr>
  </singleXmlCell>
  <singleXmlCell id="468" xr6:uid="{E59DA53C-26EC-4B6A-AA27-001AE5519200}" r="G82" connectionId="0">
    <xmlCellPr id="1" xr6:uid="{FBBCE66D-B214-428B-AFF4-BE85BFC0EF3B}" uniqueName="P1269641">
      <xmlPr mapId="3" xpath="/GFI-IZD-OSIG/IFP-E_1001317/P1269641" xmlDataType="decimal"/>
    </xmlCellPr>
  </singleXmlCell>
  <singleXmlCell id="469" xr6:uid="{D4A77EB8-8F91-4E8F-9855-3FE9B2440340}" r="H82" connectionId="0">
    <xmlCellPr id="1" xr6:uid="{433F1A98-F8E2-4997-9475-51E8E5D089C1}" uniqueName="P1269752">
      <xmlPr mapId="3" xpath="/GFI-IZD-OSIG/IFP-E_1001317/P1269752" xmlDataType="decimal"/>
    </xmlCellPr>
  </singleXmlCell>
  <singleXmlCell id="470" xr6:uid="{E4811675-3A6E-4920-9A38-0BD1714C7627}" r="I82" connectionId="0">
    <xmlCellPr id="1" xr6:uid="{118C6726-C821-481C-B087-1489AF652E70}" uniqueName="P1269863">
      <xmlPr mapId="3" xpath="/GFI-IZD-OSIG/IFP-E_1001317/P1269863" xmlDataType="decimal"/>
    </xmlCellPr>
  </singleXmlCell>
  <singleXmlCell id="471" xr6:uid="{B54DA8A5-3ED0-45A4-B0A3-D188141E7A91}" r="J82" connectionId="0">
    <xmlCellPr id="1" xr6:uid="{300A8F07-00BC-40EE-B8D9-E4258FB42627}" uniqueName="P1269974">
      <xmlPr mapId="3" xpath="/GFI-IZD-OSIG/IFP-E_1001317/P1269974" xmlDataType="decimal"/>
    </xmlCellPr>
  </singleXmlCell>
  <singleXmlCell id="472" xr6:uid="{8FA07223-42C8-4EAE-BE84-8614AD9687B8}" r="E83" connectionId="0">
    <xmlCellPr id="1" xr6:uid="{277B81E8-6BE6-45DA-9F1B-898C2A6972BC}" uniqueName="P1269420">
      <xmlPr mapId="3" xpath="/GFI-IZD-OSIG/IFP-E_1001317/P1269420" xmlDataType="decimal"/>
    </xmlCellPr>
  </singleXmlCell>
  <singleXmlCell id="473" xr6:uid="{3BF17C5F-B9DC-4CA1-AA86-EA0A8ED391DA}" r="F83" connectionId="0">
    <xmlCellPr id="1" xr6:uid="{A8ED6C39-4508-4F9C-B993-51C3527A6FD1}" uniqueName="P1269531">
      <xmlPr mapId="3" xpath="/GFI-IZD-OSIG/IFP-E_1001317/P1269531" xmlDataType="decimal"/>
    </xmlCellPr>
  </singleXmlCell>
  <singleXmlCell id="474" xr6:uid="{7606C7FE-5974-4E03-8B9E-88A815771094}" r="G83" connectionId="0">
    <xmlCellPr id="1" xr6:uid="{F5129219-C0A8-427E-B7D7-3D799682EA4C}" uniqueName="P1269642">
      <xmlPr mapId="3" xpath="/GFI-IZD-OSIG/IFP-E_1001317/P1269642" xmlDataType="decimal"/>
    </xmlCellPr>
  </singleXmlCell>
  <singleXmlCell id="475" xr6:uid="{EE9B11FF-D535-4AC1-BFD0-8D4EA2F12C25}" r="H83" connectionId="0">
    <xmlCellPr id="1" xr6:uid="{72EF4BFC-C1AF-4E95-9086-C3D25D8CA9C9}" uniqueName="P1269753">
      <xmlPr mapId="3" xpath="/GFI-IZD-OSIG/IFP-E_1001317/P1269753" xmlDataType="decimal"/>
    </xmlCellPr>
  </singleXmlCell>
  <singleXmlCell id="476" xr6:uid="{4F213AA6-5946-40C0-A85E-306C446AF72C}" r="I83" connectionId="0">
    <xmlCellPr id="1" xr6:uid="{AC522139-2F65-402E-B19D-AB1DEF478637}" uniqueName="P1269864">
      <xmlPr mapId="3" xpath="/GFI-IZD-OSIG/IFP-E_1001317/P1269864" xmlDataType="decimal"/>
    </xmlCellPr>
  </singleXmlCell>
  <singleXmlCell id="477" xr6:uid="{E70E5786-30F8-4D01-9C69-8C4DDBD85566}" r="J83" connectionId="0">
    <xmlCellPr id="1" xr6:uid="{1AFF9A7D-1F67-425E-BEE4-337C1419FA7A}" uniqueName="P1269975">
      <xmlPr mapId="3" xpath="/GFI-IZD-OSIG/IFP-E_1001317/P1269975" xmlDataType="decimal"/>
    </xmlCellPr>
  </singleXmlCell>
  <singleXmlCell id="478" xr6:uid="{231AAAF7-5396-41D5-B464-5B22542EDE63}" r="E84" connectionId="0">
    <xmlCellPr id="1" xr6:uid="{A3A5DA53-64D2-417D-95D4-8258C225B660}" uniqueName="P1269421">
      <xmlPr mapId="3" xpath="/GFI-IZD-OSIG/IFP-E_1001317/P1269421" xmlDataType="decimal"/>
    </xmlCellPr>
  </singleXmlCell>
  <singleXmlCell id="479" xr6:uid="{52E56D6A-DC8D-4F0A-9BE0-1178DAE661CD}" r="F84" connectionId="0">
    <xmlCellPr id="1" xr6:uid="{F9F5C0B1-F576-4A14-A836-12903131A56E}" uniqueName="P1269532">
      <xmlPr mapId="3" xpath="/GFI-IZD-OSIG/IFP-E_1001317/P1269532" xmlDataType="decimal"/>
    </xmlCellPr>
  </singleXmlCell>
  <singleXmlCell id="480" xr6:uid="{CAC0BED5-99C2-4DBF-B616-DEC8E518E33C}" r="G84" connectionId="0">
    <xmlCellPr id="1" xr6:uid="{62528D8F-A0B6-4C8F-84E1-D20A89CE7A7D}" uniqueName="P1269643">
      <xmlPr mapId="3" xpath="/GFI-IZD-OSIG/IFP-E_1001317/P1269643" xmlDataType="decimal"/>
    </xmlCellPr>
  </singleXmlCell>
  <singleXmlCell id="481" xr6:uid="{0DD70E2B-4519-4C97-8A7B-8D39732E8CD4}" r="H84" connectionId="0">
    <xmlCellPr id="1" xr6:uid="{BF5677F9-CF72-4AE1-8BD5-4BA1864E7BF6}" uniqueName="P1269754">
      <xmlPr mapId="3" xpath="/GFI-IZD-OSIG/IFP-E_1001317/P1269754" xmlDataType="decimal"/>
    </xmlCellPr>
  </singleXmlCell>
  <singleXmlCell id="482" xr6:uid="{3C13E337-A450-4024-8C6F-F9DA93FDDA27}" r="I84" connectionId="0">
    <xmlCellPr id="1" xr6:uid="{D98B90AF-3602-482E-829E-0536904C0686}" uniqueName="P1269865">
      <xmlPr mapId="3" xpath="/GFI-IZD-OSIG/IFP-E_1001317/P1269865" xmlDataType="decimal"/>
    </xmlCellPr>
  </singleXmlCell>
  <singleXmlCell id="483" xr6:uid="{0733062A-8648-46A9-97C6-BB6C0F7D37D0}" r="J84" connectionId="0">
    <xmlCellPr id="1" xr6:uid="{237DA6AE-0201-4DB8-A2A3-84D847475B62}" uniqueName="P1269976">
      <xmlPr mapId="3" xpath="/GFI-IZD-OSIG/IFP-E_1001317/P1269976" xmlDataType="decimal"/>
    </xmlCellPr>
  </singleXmlCell>
  <singleXmlCell id="484" xr6:uid="{75A8A7AB-33A3-4D9D-A266-F3245B61741A}" r="E85" connectionId="0">
    <xmlCellPr id="1" xr6:uid="{91ABEFC2-F267-4F04-B50B-45E0BF84E218}" uniqueName="P1269422">
      <xmlPr mapId="3" xpath="/GFI-IZD-OSIG/IFP-E_1001317/P1269422" xmlDataType="decimal"/>
    </xmlCellPr>
  </singleXmlCell>
  <singleXmlCell id="485" xr6:uid="{AB098F25-5452-4DA4-A440-34ACFD298892}" r="F85" connectionId="0">
    <xmlCellPr id="1" xr6:uid="{CC0BC841-05E3-4E55-BBED-2778DCE71239}" uniqueName="P1269533">
      <xmlPr mapId="3" xpath="/GFI-IZD-OSIG/IFP-E_1001317/P1269533" xmlDataType="decimal"/>
    </xmlCellPr>
  </singleXmlCell>
  <singleXmlCell id="486" xr6:uid="{04833096-C544-4A16-A206-278625622ECE}" r="G85" connectionId="0">
    <xmlCellPr id="1" xr6:uid="{A08D8BF5-72BD-4C3E-8FAC-388A8FEE94D2}" uniqueName="P1269644">
      <xmlPr mapId="3" xpath="/GFI-IZD-OSIG/IFP-E_1001317/P1269644" xmlDataType="decimal"/>
    </xmlCellPr>
  </singleXmlCell>
  <singleXmlCell id="487" xr6:uid="{C6E57B88-66F2-4C2C-878C-E8118BCADD48}" r="H85" connectionId="0">
    <xmlCellPr id="1" xr6:uid="{21663FE0-282E-4FF7-8A69-66F69FFC9A44}" uniqueName="P1269755">
      <xmlPr mapId="3" xpath="/GFI-IZD-OSIG/IFP-E_1001317/P1269755" xmlDataType="decimal"/>
    </xmlCellPr>
  </singleXmlCell>
  <singleXmlCell id="488" xr6:uid="{FF7D5CBF-7E5D-4D65-9A26-A2D664849672}" r="I85" connectionId="0">
    <xmlCellPr id="1" xr6:uid="{6A299D94-4B71-4DF8-971E-C6E2C3FDECC7}" uniqueName="P1269866">
      <xmlPr mapId="3" xpath="/GFI-IZD-OSIG/IFP-E_1001317/P1269866" xmlDataType="decimal"/>
    </xmlCellPr>
  </singleXmlCell>
  <singleXmlCell id="489" xr6:uid="{9C95EE01-5E99-4BFE-B244-61A2788328FC}" r="J85" connectionId="0">
    <xmlCellPr id="1" xr6:uid="{45BF11E8-5D42-4006-BF20-8343D78A9870}" uniqueName="P1269977">
      <xmlPr mapId="3" xpath="/GFI-IZD-OSIG/IFP-E_1001317/P1269977" xmlDataType="decimal"/>
    </xmlCellPr>
  </singleXmlCell>
  <singleXmlCell id="490" xr6:uid="{DA9F0116-2821-4CF9-A4C8-D437B94EA148}" r="E86" connectionId="0">
    <xmlCellPr id="1" xr6:uid="{6E881994-C6BD-4D96-A696-A80E9E1A85E9}" uniqueName="P1269423">
      <xmlPr mapId="3" xpath="/GFI-IZD-OSIG/IFP-E_1001317/P1269423" xmlDataType="decimal"/>
    </xmlCellPr>
  </singleXmlCell>
  <singleXmlCell id="491" xr6:uid="{AB01EAFD-5D50-48EA-A0AD-E3F1E2412976}" r="F86" connectionId="0">
    <xmlCellPr id="1" xr6:uid="{8B7DBA3A-1640-4A07-8093-8DF6B498B5D2}" uniqueName="P1269534">
      <xmlPr mapId="3" xpath="/GFI-IZD-OSIG/IFP-E_1001317/P1269534" xmlDataType="decimal"/>
    </xmlCellPr>
  </singleXmlCell>
  <singleXmlCell id="492" xr6:uid="{EDBB6087-4D62-462D-B837-3F02651B2A23}" r="G86" connectionId="0">
    <xmlCellPr id="1" xr6:uid="{6F6E1457-86C5-48FC-AA65-E7518393EE6B}" uniqueName="P1269645">
      <xmlPr mapId="3" xpath="/GFI-IZD-OSIG/IFP-E_1001317/P1269645" xmlDataType="decimal"/>
    </xmlCellPr>
  </singleXmlCell>
  <singleXmlCell id="493" xr6:uid="{89E8F01E-A9E7-479B-9E90-A3A0E759295F}" r="H86" connectionId="0">
    <xmlCellPr id="1" xr6:uid="{9E639E55-EA48-45B2-A665-151B16BA2C3C}" uniqueName="P1269756">
      <xmlPr mapId="3" xpath="/GFI-IZD-OSIG/IFP-E_1001317/P1269756" xmlDataType="decimal"/>
    </xmlCellPr>
  </singleXmlCell>
  <singleXmlCell id="494" xr6:uid="{AE1DCDAA-6437-4E25-8091-024F60320B7F}" r="I86" connectionId="0">
    <xmlCellPr id="1" xr6:uid="{84FD0F77-119F-4AD1-A876-CDFB7E73E253}" uniqueName="P1269867">
      <xmlPr mapId="3" xpath="/GFI-IZD-OSIG/IFP-E_1001317/P1269867" xmlDataType="decimal"/>
    </xmlCellPr>
  </singleXmlCell>
  <singleXmlCell id="495" xr6:uid="{4EB0E6C2-86D1-406C-9368-4708456106AF}" r="J86" connectionId="0">
    <xmlCellPr id="1" xr6:uid="{BA076F37-A51C-4351-B7F5-768EF7551C71}" uniqueName="P1269978">
      <xmlPr mapId="3" xpath="/GFI-IZD-OSIG/IFP-E_1001317/P1269978" xmlDataType="decimal"/>
    </xmlCellPr>
  </singleXmlCell>
  <singleXmlCell id="496" xr6:uid="{D81DEB25-EE8E-4CA2-AC10-F4B611ACB0E3}" r="E87" connectionId="0">
    <xmlCellPr id="1" xr6:uid="{5E5998CC-B28D-4C5C-A713-D1FED08CA432}" uniqueName="P1269424">
      <xmlPr mapId="3" xpath="/GFI-IZD-OSIG/IFP-E_1001317/P1269424" xmlDataType="decimal"/>
    </xmlCellPr>
  </singleXmlCell>
  <singleXmlCell id="497" xr6:uid="{F2C040B9-9FB8-4FDD-B8C0-37B978086C67}" r="F87" connectionId="0">
    <xmlCellPr id="1" xr6:uid="{2EA25AEA-A0F4-48E7-B785-1274BD82256D}" uniqueName="P1269535">
      <xmlPr mapId="3" xpath="/GFI-IZD-OSIG/IFP-E_1001317/P1269535" xmlDataType="decimal"/>
    </xmlCellPr>
  </singleXmlCell>
  <singleXmlCell id="498" xr6:uid="{8029E836-BC4A-42F3-B939-0545CC800536}" r="G87" connectionId="0">
    <xmlCellPr id="1" xr6:uid="{15193E4C-D471-4133-9F6C-6361F9D757A8}" uniqueName="P1269646">
      <xmlPr mapId="3" xpath="/GFI-IZD-OSIG/IFP-E_1001317/P1269646" xmlDataType="decimal"/>
    </xmlCellPr>
  </singleXmlCell>
  <singleXmlCell id="499" xr6:uid="{3ED3E41F-D11E-4C03-855D-232DE9D90B59}" r="H87" connectionId="0">
    <xmlCellPr id="1" xr6:uid="{E2C8FC69-492A-46FD-A21B-8D8F5D15BFEF}" uniqueName="P1269757">
      <xmlPr mapId="3" xpath="/GFI-IZD-OSIG/IFP-E_1001317/P1269757" xmlDataType="decimal"/>
    </xmlCellPr>
  </singleXmlCell>
  <singleXmlCell id="500" xr6:uid="{2E2CEBD0-2D3B-4FAD-9276-D7A0DDE0CC91}" r="I87" connectionId="0">
    <xmlCellPr id="1" xr6:uid="{232ED671-49AE-4256-8B49-F2BDA83B14C0}" uniqueName="P1269868">
      <xmlPr mapId="3" xpath="/GFI-IZD-OSIG/IFP-E_1001317/P1269868" xmlDataType="decimal"/>
    </xmlCellPr>
  </singleXmlCell>
  <singleXmlCell id="501" xr6:uid="{717981DD-1721-472E-A942-6EDC10943D7E}" r="J87" connectionId="0">
    <xmlCellPr id="1" xr6:uid="{0640D72E-08E8-4B2C-AAE4-FDAE38FA19E5}" uniqueName="P1269979">
      <xmlPr mapId="3" xpath="/GFI-IZD-OSIG/IFP-E_1001317/P1269979" xmlDataType="decimal"/>
    </xmlCellPr>
  </singleXmlCell>
  <singleXmlCell id="502" xr6:uid="{747DCF1C-2178-4100-870B-3DDBE684C009}" r="E88" connectionId="0">
    <xmlCellPr id="1" xr6:uid="{21CDF1C7-670D-4B05-850E-64A371BBDEBB}" uniqueName="P1269425">
      <xmlPr mapId="3" xpath="/GFI-IZD-OSIG/IFP-E_1001317/P1269425" xmlDataType="decimal"/>
    </xmlCellPr>
  </singleXmlCell>
  <singleXmlCell id="503" xr6:uid="{853C8440-B416-4EBC-8D34-683CE20DE608}" r="F88" connectionId="0">
    <xmlCellPr id="1" xr6:uid="{0C874910-EC1F-4608-9D22-4A8F0F3DEA37}" uniqueName="P1269536">
      <xmlPr mapId="3" xpath="/GFI-IZD-OSIG/IFP-E_1001317/P1269536" xmlDataType="decimal"/>
    </xmlCellPr>
  </singleXmlCell>
  <singleXmlCell id="504" xr6:uid="{773CAD31-ADFF-432B-9080-2F9D281F8A30}" r="G88" connectionId="0">
    <xmlCellPr id="1" xr6:uid="{F6CC8602-ADAB-49D1-BA17-10ED9254E641}" uniqueName="P1269647">
      <xmlPr mapId="3" xpath="/GFI-IZD-OSIG/IFP-E_1001317/P1269647" xmlDataType="decimal"/>
    </xmlCellPr>
  </singleXmlCell>
  <singleXmlCell id="505" xr6:uid="{50863996-B32F-417A-9DF0-43797AAEB737}" r="H88" connectionId="0">
    <xmlCellPr id="1" xr6:uid="{930E56CF-2FBD-4CAA-B741-D6C3BF495067}" uniqueName="P1269758">
      <xmlPr mapId="3" xpath="/GFI-IZD-OSIG/IFP-E_1001317/P1269758" xmlDataType="decimal"/>
    </xmlCellPr>
  </singleXmlCell>
  <singleXmlCell id="506" xr6:uid="{6205FF2D-83D3-4E11-9BDA-15C0448858BE}" r="I88" connectionId="0">
    <xmlCellPr id="1" xr6:uid="{FAA5448A-FEEC-489A-B205-ADC983E4190D}" uniqueName="P1269869">
      <xmlPr mapId="3" xpath="/GFI-IZD-OSIG/IFP-E_1001317/P1269869" xmlDataType="decimal"/>
    </xmlCellPr>
  </singleXmlCell>
  <singleXmlCell id="507" xr6:uid="{2F1FAFC2-C766-4940-885C-087FDB9EF711}" r="J88" connectionId="0">
    <xmlCellPr id="1" xr6:uid="{E5B877F9-6C33-4DD2-9EEC-5B2D99C8FC34}" uniqueName="P1269980">
      <xmlPr mapId="3" xpath="/GFI-IZD-OSIG/IFP-E_1001317/P1269980" xmlDataType="decimal"/>
    </xmlCellPr>
  </singleXmlCell>
  <singleXmlCell id="508" xr6:uid="{9555732D-0E1E-4289-84DB-6E823E182AB9}" r="E89" connectionId="0">
    <xmlCellPr id="1" xr6:uid="{A141D244-B130-4248-AFA5-B9FA18CCBD81}" uniqueName="P1269426">
      <xmlPr mapId="3" xpath="/GFI-IZD-OSIG/IFP-E_1001317/P1269426" xmlDataType="decimal"/>
    </xmlCellPr>
  </singleXmlCell>
  <singleXmlCell id="509" xr6:uid="{A39F45CF-7924-4D85-8D00-06EB27C3BC8F}" r="F89" connectionId="0">
    <xmlCellPr id="1" xr6:uid="{FAB1D1A6-1C41-47FC-949B-5CA417E5737A}" uniqueName="P1269537">
      <xmlPr mapId="3" xpath="/GFI-IZD-OSIG/IFP-E_1001317/P1269537" xmlDataType="decimal"/>
    </xmlCellPr>
  </singleXmlCell>
  <singleXmlCell id="510" xr6:uid="{774AEF41-6EF4-4A4B-AD70-678476A2FB81}" r="G89" connectionId="0">
    <xmlCellPr id="1" xr6:uid="{33DE0E18-A24E-40EF-B530-1BAC86ADB9B2}" uniqueName="P1269648">
      <xmlPr mapId="3" xpath="/GFI-IZD-OSIG/IFP-E_1001317/P1269648" xmlDataType="decimal"/>
    </xmlCellPr>
  </singleXmlCell>
  <singleXmlCell id="511" xr6:uid="{365B24E1-7137-4684-BA76-DEFF74321505}" r="H89" connectionId="0">
    <xmlCellPr id="1" xr6:uid="{532DD45C-0985-40E6-838F-3F0A0B397E1A}" uniqueName="P1269759">
      <xmlPr mapId="3" xpath="/GFI-IZD-OSIG/IFP-E_1001317/P1269759" xmlDataType="decimal"/>
    </xmlCellPr>
  </singleXmlCell>
  <singleXmlCell id="512" xr6:uid="{7E131F0A-4743-46FC-BA89-2641EF9201BC}" r="I89" connectionId="0">
    <xmlCellPr id="1" xr6:uid="{76BD7D03-F8B7-4C6A-965C-DD397F0C2043}" uniqueName="P1269870">
      <xmlPr mapId="3" xpath="/GFI-IZD-OSIG/IFP-E_1001317/P1269870" xmlDataType="decimal"/>
    </xmlCellPr>
  </singleXmlCell>
  <singleXmlCell id="513" xr6:uid="{45252D8E-A9D3-4F73-AFC9-93E699148589}" r="J89" connectionId="0">
    <xmlCellPr id="1" xr6:uid="{A86C2C19-99CA-4A9B-BE4C-0A0CFDD46E62}" uniqueName="P1269981">
      <xmlPr mapId="3" xpath="/GFI-IZD-OSIG/IFP-E_1001317/P1269981" xmlDataType="decimal"/>
    </xmlCellPr>
  </singleXmlCell>
  <singleXmlCell id="514" xr6:uid="{DD79D5A7-C9E0-44D4-B389-BB308CD58B3B}" r="E90" connectionId="0">
    <xmlCellPr id="1" xr6:uid="{7DFBFE16-34F9-4B5A-B545-7A3A8EDF0FB5}" uniqueName="P1269427">
      <xmlPr mapId="3" xpath="/GFI-IZD-OSIG/IFP-E_1001317/P1269427" xmlDataType="decimal"/>
    </xmlCellPr>
  </singleXmlCell>
  <singleXmlCell id="515" xr6:uid="{02EAE049-A334-4A88-9235-65FD1DACA3D2}" r="F90" connectionId="0">
    <xmlCellPr id="1" xr6:uid="{1A43EAF4-6E3D-4AE2-B85C-505408DFB702}" uniqueName="P1269538">
      <xmlPr mapId="3" xpath="/GFI-IZD-OSIG/IFP-E_1001317/P1269538" xmlDataType="decimal"/>
    </xmlCellPr>
  </singleXmlCell>
  <singleXmlCell id="516" xr6:uid="{3834896A-C9B8-492E-968F-582B94589751}" r="G90" connectionId="0">
    <xmlCellPr id="1" xr6:uid="{9AE92E0A-B97C-4E03-B78E-B776BB536EEA}" uniqueName="P1269649">
      <xmlPr mapId="3" xpath="/GFI-IZD-OSIG/IFP-E_1001317/P1269649" xmlDataType="decimal"/>
    </xmlCellPr>
  </singleXmlCell>
  <singleXmlCell id="517" xr6:uid="{761963AE-F96B-4BAF-AAD8-74702B6D9C93}" r="H90" connectionId="0">
    <xmlCellPr id="1" xr6:uid="{28A4BD89-C2D5-4A5C-88C6-81D85BCCEB57}" uniqueName="P1269760">
      <xmlPr mapId="3" xpath="/GFI-IZD-OSIG/IFP-E_1001317/P1269760" xmlDataType="decimal"/>
    </xmlCellPr>
  </singleXmlCell>
  <singleXmlCell id="518" xr6:uid="{50620A7F-2373-496A-963B-1175DE316488}" r="I90" connectionId="0">
    <xmlCellPr id="1" xr6:uid="{D5EDD48E-6ABE-4C11-9470-AD712E99D56C}" uniqueName="P1269871">
      <xmlPr mapId="3" xpath="/GFI-IZD-OSIG/IFP-E_1001317/P1269871" xmlDataType="decimal"/>
    </xmlCellPr>
  </singleXmlCell>
  <singleXmlCell id="519" xr6:uid="{45F98B80-8939-477C-AED9-4F55CD0E2036}" r="J90" connectionId="0">
    <xmlCellPr id="1" xr6:uid="{FDC6913A-E23C-4CA9-B7CF-AF40D07B0530}" uniqueName="P1269982">
      <xmlPr mapId="3" xpath="/GFI-IZD-OSIG/IFP-E_1001317/P1269982" xmlDataType="decimal"/>
    </xmlCellPr>
  </singleXmlCell>
  <singleXmlCell id="520" xr6:uid="{8F99D80C-269F-4F59-BEBD-F0C8DA0F5E21}" r="E91" connectionId="0">
    <xmlCellPr id="1" xr6:uid="{5C85D3A9-9A72-4092-8670-211E2143B6E8}" uniqueName="P1269428">
      <xmlPr mapId="3" xpath="/GFI-IZD-OSIG/IFP-E_1001317/P1269428" xmlDataType="decimal"/>
    </xmlCellPr>
  </singleXmlCell>
  <singleXmlCell id="521" xr6:uid="{8BE04C9B-7446-454E-98F6-D5C3FC2BE67F}" r="F91" connectionId="0">
    <xmlCellPr id="1" xr6:uid="{4FF8BE06-6B9C-4053-B5D9-166EB22C89D2}" uniqueName="P1269539">
      <xmlPr mapId="3" xpath="/GFI-IZD-OSIG/IFP-E_1001317/P1269539" xmlDataType="decimal"/>
    </xmlCellPr>
  </singleXmlCell>
  <singleXmlCell id="522" xr6:uid="{AB7CA46C-44B9-479D-A3CD-D7FA4B510ACC}" r="G91" connectionId="0">
    <xmlCellPr id="1" xr6:uid="{4368D7F5-1514-4B97-BBA8-B7B254900E11}" uniqueName="P1269650">
      <xmlPr mapId="3" xpath="/GFI-IZD-OSIG/IFP-E_1001317/P1269650" xmlDataType="decimal"/>
    </xmlCellPr>
  </singleXmlCell>
  <singleXmlCell id="523" xr6:uid="{220F5169-81B8-4D52-9BFF-B02EAF1A5E35}" r="H91" connectionId="0">
    <xmlCellPr id="1" xr6:uid="{32F576CE-40A5-4472-BAEC-34890076394B}" uniqueName="P1269761">
      <xmlPr mapId="3" xpath="/GFI-IZD-OSIG/IFP-E_1001317/P1269761" xmlDataType="decimal"/>
    </xmlCellPr>
  </singleXmlCell>
  <singleXmlCell id="524" xr6:uid="{287BF79C-F1C6-4B8D-82D2-6FD97042BCD6}" r="I91" connectionId="0">
    <xmlCellPr id="1" xr6:uid="{1D567CBF-BB18-4A38-AAE0-A33063D152DC}" uniqueName="P1269872">
      <xmlPr mapId="3" xpath="/GFI-IZD-OSIG/IFP-E_1001317/P1269872" xmlDataType="decimal"/>
    </xmlCellPr>
  </singleXmlCell>
  <singleXmlCell id="525" xr6:uid="{C031AC85-3ABC-4C73-AA92-49048299389C}" r="J91" connectionId="0">
    <xmlCellPr id="1" xr6:uid="{8FDD31AA-AB95-48AF-84E0-55F20BE54848}" uniqueName="P1269983">
      <xmlPr mapId="3" xpath="/GFI-IZD-OSIG/IFP-E_1001317/P1269983" xmlDataType="decimal"/>
    </xmlCellPr>
  </singleXmlCell>
  <singleXmlCell id="526" xr6:uid="{BD0278A2-45CF-443D-A590-4C61DC783CA7}" r="E92" connectionId="0">
    <xmlCellPr id="1" xr6:uid="{1FF17F8A-00F8-421F-8DF4-0B4F79056642}" uniqueName="P1269429">
      <xmlPr mapId="3" xpath="/GFI-IZD-OSIG/IFP-E_1001317/P1269429" xmlDataType="decimal"/>
    </xmlCellPr>
  </singleXmlCell>
  <singleXmlCell id="527" xr6:uid="{E357F20B-AD9F-45DD-AFB4-6EB318FC2C0D}" r="F92" connectionId="0">
    <xmlCellPr id="1" xr6:uid="{8DECAF4C-0B0E-42BB-AF43-02330D7CD94C}" uniqueName="P1269540">
      <xmlPr mapId="3" xpath="/GFI-IZD-OSIG/IFP-E_1001317/P1269540" xmlDataType="decimal"/>
    </xmlCellPr>
  </singleXmlCell>
  <singleXmlCell id="528" xr6:uid="{A3AE5B29-201C-41AA-B7C5-93D0ACB30EC4}" r="G92" connectionId="0">
    <xmlCellPr id="1" xr6:uid="{C6BD68B3-26F4-4C5C-A6EE-666672488CEF}" uniqueName="P1269651">
      <xmlPr mapId="3" xpath="/GFI-IZD-OSIG/IFP-E_1001317/P1269651" xmlDataType="decimal"/>
    </xmlCellPr>
  </singleXmlCell>
  <singleXmlCell id="529" xr6:uid="{582DAD54-8481-4535-8299-BE8305C0EA38}" r="H92" connectionId="0">
    <xmlCellPr id="1" xr6:uid="{AF1BF243-5596-48DF-9240-4A86A0A13116}" uniqueName="P1269762">
      <xmlPr mapId="3" xpath="/GFI-IZD-OSIG/IFP-E_1001317/P1269762" xmlDataType="decimal"/>
    </xmlCellPr>
  </singleXmlCell>
  <singleXmlCell id="530" xr6:uid="{D2D6A231-A636-4451-B95C-E4970590FB4E}" r="I92" connectionId="0">
    <xmlCellPr id="1" xr6:uid="{916B7621-4957-4C93-ABEB-BD7C24F0FF4E}" uniqueName="P1269873">
      <xmlPr mapId="3" xpath="/GFI-IZD-OSIG/IFP-E_1001317/P1269873" xmlDataType="decimal"/>
    </xmlCellPr>
  </singleXmlCell>
  <singleXmlCell id="531" xr6:uid="{42E2A84C-692F-4F38-A952-0288ECA520C0}" r="J92" connectionId="0">
    <xmlCellPr id="1" xr6:uid="{76243E2C-DAC2-4A24-BA07-E74E5D1CDCB1}" uniqueName="P1269984">
      <xmlPr mapId="3" xpath="/GFI-IZD-OSIG/IFP-E_1001317/P1269984" xmlDataType="decimal"/>
    </xmlCellPr>
  </singleXmlCell>
  <singleXmlCell id="532" xr6:uid="{D11D9CB8-86EB-44B9-AC3D-019BCBADCBDD}" r="E93" connectionId="0">
    <xmlCellPr id="1" xr6:uid="{A03243A1-AE58-4E40-A411-C227FE5EF322}" uniqueName="P1269430">
      <xmlPr mapId="3" xpath="/GFI-IZD-OSIG/IFP-E_1001317/P1269430" xmlDataType="decimal"/>
    </xmlCellPr>
  </singleXmlCell>
  <singleXmlCell id="533" xr6:uid="{CD311F7E-FE8B-4B76-AC31-6798D473419F}" r="F93" connectionId="0">
    <xmlCellPr id="1" xr6:uid="{969F342A-A083-4D61-93A8-87A546DEA87F}" uniqueName="P1269541">
      <xmlPr mapId="3" xpath="/GFI-IZD-OSIG/IFP-E_1001317/P1269541" xmlDataType="decimal"/>
    </xmlCellPr>
  </singleXmlCell>
  <singleXmlCell id="534" xr6:uid="{2B39ADE3-B737-4A37-B7F2-2E26F9C9B734}" r="G93" connectionId="0">
    <xmlCellPr id="1" xr6:uid="{75FC1E49-2589-4AEF-892B-3803978D4011}" uniqueName="P1269652">
      <xmlPr mapId="3" xpath="/GFI-IZD-OSIG/IFP-E_1001317/P1269652" xmlDataType="decimal"/>
    </xmlCellPr>
  </singleXmlCell>
  <singleXmlCell id="535" xr6:uid="{B56C1AC4-4B6E-4EBA-B444-330CF736DFDD}" r="H93" connectionId="0">
    <xmlCellPr id="1" xr6:uid="{32B9F0A7-5708-47D3-9380-1908FB0EBC46}" uniqueName="P1269763">
      <xmlPr mapId="3" xpath="/GFI-IZD-OSIG/IFP-E_1001317/P1269763" xmlDataType="decimal"/>
    </xmlCellPr>
  </singleXmlCell>
  <singleXmlCell id="536" xr6:uid="{9B095868-0FCF-4695-BDEA-E4C48C859F5E}" r="I93" connectionId="0">
    <xmlCellPr id="1" xr6:uid="{15275B96-E15D-45E3-B057-AF6EDA0798A8}" uniqueName="P1269874">
      <xmlPr mapId="3" xpath="/GFI-IZD-OSIG/IFP-E_1001317/P1269874" xmlDataType="decimal"/>
    </xmlCellPr>
  </singleXmlCell>
  <singleXmlCell id="537" xr6:uid="{5C141831-2F4C-4E0B-83A5-69CADC07C062}" r="J93" connectionId="0">
    <xmlCellPr id="1" xr6:uid="{9C44AAFF-ED17-4E91-8C2C-61796A52DCB5}" uniqueName="P1269985">
      <xmlPr mapId="3" xpath="/GFI-IZD-OSIG/IFP-E_1001317/P1269985" xmlDataType="decimal"/>
    </xmlCellPr>
  </singleXmlCell>
  <singleXmlCell id="538" xr6:uid="{9006EE4C-F76E-43C4-A040-FE1DBFFF212E}" r="E94" connectionId="0">
    <xmlCellPr id="1" xr6:uid="{44B80944-01F4-4A6C-8ABC-735B448DE85E}" uniqueName="P1269431">
      <xmlPr mapId="3" xpath="/GFI-IZD-OSIG/IFP-E_1001317/P1269431" xmlDataType="decimal"/>
    </xmlCellPr>
  </singleXmlCell>
  <singleXmlCell id="539" xr6:uid="{C41B195E-88D4-4606-8AF2-D82E91CC32C1}" r="F94" connectionId="0">
    <xmlCellPr id="1" xr6:uid="{17020D61-57B3-491F-881C-C33C2B35671E}" uniqueName="P1269542">
      <xmlPr mapId="3" xpath="/GFI-IZD-OSIG/IFP-E_1001317/P1269542" xmlDataType="decimal"/>
    </xmlCellPr>
  </singleXmlCell>
  <singleXmlCell id="540" xr6:uid="{B1CC33E5-E78B-4D5A-883F-90427DDAEEAD}" r="G94" connectionId="0">
    <xmlCellPr id="1" xr6:uid="{5E168716-2625-4F96-A129-179E0F32FFC9}" uniqueName="P1269653">
      <xmlPr mapId="3" xpath="/GFI-IZD-OSIG/IFP-E_1001317/P1269653" xmlDataType="decimal"/>
    </xmlCellPr>
  </singleXmlCell>
  <singleXmlCell id="541" xr6:uid="{3760D47A-2D52-4098-B53B-7EEEFADB9D1C}" r="H94" connectionId="0">
    <xmlCellPr id="1" xr6:uid="{658BBC25-D9E8-40B0-8CDE-3384C04D7A73}" uniqueName="P1269764">
      <xmlPr mapId="3" xpath="/GFI-IZD-OSIG/IFP-E_1001317/P1269764" xmlDataType="decimal"/>
    </xmlCellPr>
  </singleXmlCell>
  <singleXmlCell id="542" xr6:uid="{82DCF1BB-6A85-46A3-8047-412DC62BBE0A}" r="I94" connectionId="0">
    <xmlCellPr id="1" xr6:uid="{7B55AD99-D8BE-48B5-9A87-9E701A4FF0C7}" uniqueName="P1269875">
      <xmlPr mapId="3" xpath="/GFI-IZD-OSIG/IFP-E_1001317/P1269875" xmlDataType="decimal"/>
    </xmlCellPr>
  </singleXmlCell>
  <singleXmlCell id="543" xr6:uid="{8C089338-C726-4367-A97F-EBF21158C75B}" r="J94" connectionId="0">
    <xmlCellPr id="1" xr6:uid="{1DA059D8-4483-4658-AED6-E2754A7B74BB}" uniqueName="P1269986">
      <xmlPr mapId="3" xpath="/GFI-IZD-OSIG/IFP-E_1001317/P1269986" xmlDataType="decimal"/>
    </xmlCellPr>
  </singleXmlCell>
  <singleXmlCell id="544" xr6:uid="{AB3BB2A0-9ECE-48BC-B6E2-8D3E5B7E6285}" r="E95" connectionId="0">
    <xmlCellPr id="1" xr6:uid="{1AC1A6E9-D4F2-4AFD-8D3B-EA24BFE919AC}" uniqueName="P1269432">
      <xmlPr mapId="3" xpath="/GFI-IZD-OSIG/IFP-E_1001317/P1269432" xmlDataType="decimal"/>
    </xmlCellPr>
  </singleXmlCell>
  <singleXmlCell id="545" xr6:uid="{F58F6DA8-80EB-4512-A149-0EE5D6A52C45}" r="F95" connectionId="0">
    <xmlCellPr id="1" xr6:uid="{35C90395-5C08-48B8-891B-4E105605B7F7}" uniqueName="P1269543">
      <xmlPr mapId="3" xpath="/GFI-IZD-OSIG/IFP-E_1001317/P1269543" xmlDataType="decimal"/>
    </xmlCellPr>
  </singleXmlCell>
  <singleXmlCell id="546" xr6:uid="{5D0D85AA-2046-4521-A21F-349969C1FFC7}" r="G95" connectionId="0">
    <xmlCellPr id="1" xr6:uid="{7CDFD32D-F1F0-42C0-BE03-B5AF450A8F34}" uniqueName="P1269654">
      <xmlPr mapId="3" xpath="/GFI-IZD-OSIG/IFP-E_1001317/P1269654" xmlDataType="decimal"/>
    </xmlCellPr>
  </singleXmlCell>
  <singleXmlCell id="547" xr6:uid="{833AAEEF-B4EC-4EE1-A0EE-C56DFB60626B}" r="H95" connectionId="0">
    <xmlCellPr id="1" xr6:uid="{B46CB2EE-6AFB-42C7-A19D-4744F0DA4970}" uniqueName="P1269765">
      <xmlPr mapId="3" xpath="/GFI-IZD-OSIG/IFP-E_1001317/P1269765" xmlDataType="decimal"/>
    </xmlCellPr>
  </singleXmlCell>
  <singleXmlCell id="548" xr6:uid="{21561722-7E8F-4375-A7F6-146EEF31922C}" r="I95" connectionId="0">
    <xmlCellPr id="1" xr6:uid="{5A403756-7844-41F4-92F6-13A983B5B94C}" uniqueName="P1269876">
      <xmlPr mapId="3" xpath="/GFI-IZD-OSIG/IFP-E_1001317/P1269876" xmlDataType="decimal"/>
    </xmlCellPr>
  </singleXmlCell>
  <singleXmlCell id="549" xr6:uid="{4B62E69C-1871-4FCA-A499-B072254F3068}" r="J95" connectionId="0">
    <xmlCellPr id="1" xr6:uid="{0B7E4853-5590-4284-B2EA-D1588C4058F3}" uniqueName="P1269987">
      <xmlPr mapId="3" xpath="/GFI-IZD-OSIG/IFP-E_1001317/P1269987" xmlDataType="decimal"/>
    </xmlCellPr>
  </singleXmlCell>
  <singleXmlCell id="550" xr6:uid="{2CDFD611-9AC8-4232-85D5-7705116C299A}" r="E96" connectionId="0">
    <xmlCellPr id="1" xr6:uid="{4C4B470B-248C-4D9A-A8A1-DDE22D4015A2}" uniqueName="P1269433">
      <xmlPr mapId="3" xpath="/GFI-IZD-OSIG/IFP-E_1001317/P1269433" xmlDataType="decimal"/>
    </xmlCellPr>
  </singleXmlCell>
  <singleXmlCell id="551" xr6:uid="{C1653883-B4CC-4BF0-8BFF-4A741DAB5324}" r="F96" connectionId="0">
    <xmlCellPr id="1" xr6:uid="{10BB3C2B-A5B0-4B86-9CBE-400B8E376D3B}" uniqueName="P1269544">
      <xmlPr mapId="3" xpath="/GFI-IZD-OSIG/IFP-E_1001317/P1269544" xmlDataType="decimal"/>
    </xmlCellPr>
  </singleXmlCell>
  <singleXmlCell id="552" xr6:uid="{B214218B-9014-40A1-9EB3-9555FBEBF737}" r="G96" connectionId="0">
    <xmlCellPr id="1" xr6:uid="{A36CC00B-CB40-44D9-A47B-558A2AB11BEC}" uniqueName="P1269655">
      <xmlPr mapId="3" xpath="/GFI-IZD-OSIG/IFP-E_1001317/P1269655" xmlDataType="decimal"/>
    </xmlCellPr>
  </singleXmlCell>
  <singleXmlCell id="553" xr6:uid="{731376E1-4AF2-49CD-AA8C-FD260BC5A335}" r="H96" connectionId="0">
    <xmlCellPr id="1" xr6:uid="{F67F7948-357E-424B-8061-C20C341EAD34}" uniqueName="P1269766">
      <xmlPr mapId="3" xpath="/GFI-IZD-OSIG/IFP-E_1001317/P1269766" xmlDataType="decimal"/>
    </xmlCellPr>
  </singleXmlCell>
  <singleXmlCell id="554" xr6:uid="{BDDAA656-6E29-45D3-969A-1A34217720F4}" r="I96" connectionId="0">
    <xmlCellPr id="1" xr6:uid="{20B97477-C69A-459C-A6F7-B421A2CEEFBB}" uniqueName="P1269877">
      <xmlPr mapId="3" xpath="/GFI-IZD-OSIG/IFP-E_1001317/P1269877" xmlDataType="decimal"/>
    </xmlCellPr>
  </singleXmlCell>
  <singleXmlCell id="555" xr6:uid="{225E3C1E-CF7E-4344-BAB2-6C33ACD6E36A}" r="J96" connectionId="0">
    <xmlCellPr id="1" xr6:uid="{51E6D60D-0596-4908-BE23-77C0E446BD96}" uniqueName="P1269988">
      <xmlPr mapId="3" xpath="/GFI-IZD-OSIG/IFP-E_1001317/P1269988" xmlDataType="decimal"/>
    </xmlCellPr>
  </singleXmlCell>
  <singleXmlCell id="556" xr6:uid="{60205AD2-F740-4C91-94C1-5FD702CB8ADD}" r="E97" connectionId="0">
    <xmlCellPr id="1" xr6:uid="{B4953558-DD4A-4306-ABEA-5370C900F279}" uniqueName="P1269434">
      <xmlPr mapId="3" xpath="/GFI-IZD-OSIG/IFP-E_1001317/P1269434" xmlDataType="decimal"/>
    </xmlCellPr>
  </singleXmlCell>
  <singleXmlCell id="557" xr6:uid="{7EE10F35-FEFD-4713-BDA7-3D574F29D5FD}" r="F97" connectionId="0">
    <xmlCellPr id="1" xr6:uid="{6296C558-FABC-43FC-9C99-23111817F990}" uniqueName="P1269545">
      <xmlPr mapId="3" xpath="/GFI-IZD-OSIG/IFP-E_1001317/P1269545" xmlDataType="decimal"/>
    </xmlCellPr>
  </singleXmlCell>
  <singleXmlCell id="558" xr6:uid="{EC9071DF-344A-4AB6-85E8-7DAF305CC3C5}" r="G97" connectionId="0">
    <xmlCellPr id="1" xr6:uid="{1BFF2D1C-E378-4EB2-9952-E313035A71F0}" uniqueName="P1269656">
      <xmlPr mapId="3" xpath="/GFI-IZD-OSIG/IFP-E_1001317/P1269656" xmlDataType="decimal"/>
    </xmlCellPr>
  </singleXmlCell>
  <singleXmlCell id="559" xr6:uid="{3538BFD2-BD14-41E7-B40F-A2FFFEC00E04}" r="H97" connectionId="0">
    <xmlCellPr id="1" xr6:uid="{B039C29A-9290-4314-B988-30CDB749AB5F}" uniqueName="P1269767">
      <xmlPr mapId="3" xpath="/GFI-IZD-OSIG/IFP-E_1001317/P1269767" xmlDataType="decimal"/>
    </xmlCellPr>
  </singleXmlCell>
  <singleXmlCell id="560" xr6:uid="{AB735068-07CB-4608-BFE7-DD8438129F38}" r="I97" connectionId="0">
    <xmlCellPr id="1" xr6:uid="{70EF0C9A-968F-440E-BEAA-A0CA49A428EB}" uniqueName="P1269878">
      <xmlPr mapId="3" xpath="/GFI-IZD-OSIG/IFP-E_1001317/P1269878" xmlDataType="decimal"/>
    </xmlCellPr>
  </singleXmlCell>
  <singleXmlCell id="561" xr6:uid="{D5101D4A-7150-4AE1-9A3C-444C179182A7}" r="J97" connectionId="0">
    <xmlCellPr id="1" xr6:uid="{8264092B-A8EE-42C8-A9C7-A7C6445BE0EA}" uniqueName="P1269989">
      <xmlPr mapId="3" xpath="/GFI-IZD-OSIG/IFP-E_1001317/P1269989" xmlDataType="decimal"/>
    </xmlCellPr>
  </singleXmlCell>
  <singleXmlCell id="562" xr6:uid="{ABFFAEE1-C64E-4D29-92A5-32040CE18E49}" r="E98" connectionId="0">
    <xmlCellPr id="1" xr6:uid="{163BD453-DB58-418C-9059-EC45EE5DDE55}" uniqueName="P1269435">
      <xmlPr mapId="3" xpath="/GFI-IZD-OSIG/IFP-E_1001317/P1269435" xmlDataType="decimal"/>
    </xmlCellPr>
  </singleXmlCell>
  <singleXmlCell id="563" xr6:uid="{DD9F64FA-38D0-4600-AF68-07AD60B55BC2}" r="F98" connectionId="0">
    <xmlCellPr id="1" xr6:uid="{1826B79A-DA0A-45D8-862F-A6579B719F39}" uniqueName="P1269546">
      <xmlPr mapId="3" xpath="/GFI-IZD-OSIG/IFP-E_1001317/P1269546" xmlDataType="decimal"/>
    </xmlCellPr>
  </singleXmlCell>
  <singleXmlCell id="564" xr6:uid="{0B49C7A4-76F4-4B93-AA3D-DB7B12409C87}" r="G98" connectionId="0">
    <xmlCellPr id="1" xr6:uid="{FB53D536-FC18-4A2A-A4AA-56B284A9D3B6}" uniqueName="P1269657">
      <xmlPr mapId="3" xpath="/GFI-IZD-OSIG/IFP-E_1001317/P1269657" xmlDataType="decimal"/>
    </xmlCellPr>
  </singleXmlCell>
  <singleXmlCell id="565" xr6:uid="{57CA505C-23FD-4AB5-916F-4A49C576F0D6}" r="H98" connectionId="0">
    <xmlCellPr id="1" xr6:uid="{F6B20E30-3257-4FD0-969C-E3B4E5F3E119}" uniqueName="P1269768">
      <xmlPr mapId="3" xpath="/GFI-IZD-OSIG/IFP-E_1001317/P1269768" xmlDataType="decimal"/>
    </xmlCellPr>
  </singleXmlCell>
  <singleXmlCell id="566" xr6:uid="{B392ECAA-AD08-4A1E-AD0D-EA341AE537C0}" r="I98" connectionId="0">
    <xmlCellPr id="1" xr6:uid="{B2D68579-97FA-4416-B288-F094230C5189}" uniqueName="P1269879">
      <xmlPr mapId="3" xpath="/GFI-IZD-OSIG/IFP-E_1001317/P1269879" xmlDataType="decimal"/>
    </xmlCellPr>
  </singleXmlCell>
  <singleXmlCell id="567" xr6:uid="{B0A8DD7B-5730-4263-A83B-F0AD13A9AB3F}" r="J98" connectionId="0">
    <xmlCellPr id="1" xr6:uid="{6EFFCA94-1FDD-4F69-807D-5417E721D4E6}" uniqueName="P1269990">
      <xmlPr mapId="3" xpath="/GFI-IZD-OSIG/IFP-E_1001317/P1269990" xmlDataType="decimal"/>
    </xmlCellPr>
  </singleXmlCell>
  <singleXmlCell id="568" xr6:uid="{AB4B2404-A765-4977-9500-0A2B3A6465F9}" r="E99" connectionId="0">
    <xmlCellPr id="1" xr6:uid="{9145400A-2C84-4E13-A89D-11C0F24BB7B2}" uniqueName="P1269436">
      <xmlPr mapId="3" xpath="/GFI-IZD-OSIG/IFP-E_1001317/P1269436" xmlDataType="decimal"/>
    </xmlCellPr>
  </singleXmlCell>
  <singleXmlCell id="569" xr6:uid="{138EE2EC-43DD-4344-BF49-136F04EBFF61}" r="F99" connectionId="0">
    <xmlCellPr id="1" xr6:uid="{69AEC577-7534-46BE-934D-7B24EF10BD7B}" uniqueName="P1269547">
      <xmlPr mapId="3" xpath="/GFI-IZD-OSIG/IFP-E_1001317/P1269547" xmlDataType="decimal"/>
    </xmlCellPr>
  </singleXmlCell>
  <singleXmlCell id="570" xr6:uid="{DF47698E-77B1-46C7-BAE7-B69D1BCCA431}" r="G99" connectionId="0">
    <xmlCellPr id="1" xr6:uid="{6B1C300F-B9D0-4E58-86AB-45AF140B0347}" uniqueName="P1269658">
      <xmlPr mapId="3" xpath="/GFI-IZD-OSIG/IFP-E_1001317/P1269658" xmlDataType="decimal"/>
    </xmlCellPr>
  </singleXmlCell>
  <singleXmlCell id="571" xr6:uid="{DA430449-C7D9-402E-B081-12A69914B728}" r="H99" connectionId="0">
    <xmlCellPr id="1" xr6:uid="{AEAF1203-B61F-407C-B885-23DF4272278F}" uniqueName="P1269769">
      <xmlPr mapId="3" xpath="/GFI-IZD-OSIG/IFP-E_1001317/P1269769" xmlDataType="decimal"/>
    </xmlCellPr>
  </singleXmlCell>
  <singleXmlCell id="572" xr6:uid="{1392B648-D2CE-4509-A8CA-B263401A09F1}" r="I99" connectionId="0">
    <xmlCellPr id="1" xr6:uid="{746D7F0C-3919-4D82-8D7F-30480BEF00F6}" uniqueName="P1269880">
      <xmlPr mapId="3" xpath="/GFI-IZD-OSIG/IFP-E_1001317/P1269880" xmlDataType="decimal"/>
    </xmlCellPr>
  </singleXmlCell>
  <singleXmlCell id="573" xr6:uid="{ED6F539D-DB35-4178-8A24-DFDE5451662C}" r="J99" connectionId="0">
    <xmlCellPr id="1" xr6:uid="{8D36A061-77E5-439C-A119-31A2F08FCDD0}" uniqueName="P1269991">
      <xmlPr mapId="3" xpath="/GFI-IZD-OSIG/IFP-E_1001317/P1269991" xmlDataType="decimal"/>
    </xmlCellPr>
  </singleXmlCell>
  <singleXmlCell id="574" xr6:uid="{828F1232-18E2-4F91-AE99-6B4F3F1FB5D2}" r="E100" connectionId="0">
    <xmlCellPr id="1" xr6:uid="{655906DB-C2F0-43A6-BA09-285879FE4D63}" uniqueName="P1269437">
      <xmlPr mapId="3" xpath="/GFI-IZD-OSIG/IFP-E_1001317/P1269437" xmlDataType="decimal"/>
    </xmlCellPr>
  </singleXmlCell>
  <singleXmlCell id="575" xr6:uid="{C5E8C832-7C45-41CD-889E-370F7DAD8D46}" r="F100" connectionId="0">
    <xmlCellPr id="1" xr6:uid="{2D300716-98BD-4424-AA7C-510DE1376F07}" uniqueName="P1269548">
      <xmlPr mapId="3" xpath="/GFI-IZD-OSIG/IFP-E_1001317/P1269548" xmlDataType="decimal"/>
    </xmlCellPr>
  </singleXmlCell>
  <singleXmlCell id="576" xr6:uid="{DD1A73C5-7B65-4C81-BB0A-F79522A9DB5B}" r="G100" connectionId="0">
    <xmlCellPr id="1" xr6:uid="{C5EB6837-7340-4E75-9F7F-92697325023B}" uniqueName="P1269659">
      <xmlPr mapId="3" xpath="/GFI-IZD-OSIG/IFP-E_1001317/P1269659" xmlDataType="decimal"/>
    </xmlCellPr>
  </singleXmlCell>
  <singleXmlCell id="577" xr6:uid="{9A07FBB6-63C9-4A46-BDF8-F5975CA3FD7D}" r="H100" connectionId="0">
    <xmlCellPr id="1" xr6:uid="{51FCD60D-53A6-4097-9DDB-1254371509D9}" uniqueName="P1269770">
      <xmlPr mapId="3" xpath="/GFI-IZD-OSIG/IFP-E_1001317/P1269770" xmlDataType="decimal"/>
    </xmlCellPr>
  </singleXmlCell>
  <singleXmlCell id="578" xr6:uid="{F356C79D-2F35-497A-BBAA-0C3C2391B9D4}" r="I100" connectionId="0">
    <xmlCellPr id="1" xr6:uid="{97538E47-D442-4E64-8F16-268A70118CFC}" uniqueName="P1269881">
      <xmlPr mapId="3" xpath="/GFI-IZD-OSIG/IFP-E_1001317/P1269881" xmlDataType="decimal"/>
    </xmlCellPr>
  </singleXmlCell>
  <singleXmlCell id="579" xr6:uid="{CD903020-7ED1-408C-946D-8C6F79F5AED8}" r="J100" connectionId="0">
    <xmlCellPr id="1" xr6:uid="{921C1DFE-215C-4313-BA25-8FDF53E7F2E9}" uniqueName="P1269992">
      <xmlPr mapId="3" xpath="/GFI-IZD-OSIG/IFP-E_1001317/P1269992" xmlDataType="decimal"/>
    </xmlCellPr>
  </singleXmlCell>
  <singleXmlCell id="580" xr6:uid="{250C72E5-3DF6-471C-8624-81AA2C74EA9C}" r="E101" connectionId="0">
    <xmlCellPr id="1" xr6:uid="{F447DD4A-74E7-497E-94E1-E1CA2BDD8AC7}" uniqueName="P1269438">
      <xmlPr mapId="3" xpath="/GFI-IZD-OSIG/IFP-E_1001317/P1269438" xmlDataType="decimal"/>
    </xmlCellPr>
  </singleXmlCell>
  <singleXmlCell id="581" xr6:uid="{C0A28D0C-BB92-49D8-A857-86B7DB09580F}" r="F101" connectionId="0">
    <xmlCellPr id="1" xr6:uid="{CDE24607-BEBA-45AF-94D4-910DF528833F}" uniqueName="P1269549">
      <xmlPr mapId="3" xpath="/GFI-IZD-OSIG/IFP-E_1001317/P1269549" xmlDataType="decimal"/>
    </xmlCellPr>
  </singleXmlCell>
  <singleXmlCell id="582" xr6:uid="{C33A3D62-C14F-4563-9AE8-BE185BE7EE6A}" r="G101" connectionId="0">
    <xmlCellPr id="1" xr6:uid="{1262A12E-1065-4071-A117-EC0047DCF7A0}" uniqueName="P1269660">
      <xmlPr mapId="3" xpath="/GFI-IZD-OSIG/IFP-E_1001317/P1269660" xmlDataType="decimal"/>
    </xmlCellPr>
  </singleXmlCell>
  <singleXmlCell id="583" xr6:uid="{238327AC-EF83-4514-99FA-6715373894E3}" r="H101" connectionId="0">
    <xmlCellPr id="1" xr6:uid="{D0EADA06-199F-4B74-A6E1-989ACA93D131}" uniqueName="P1269771">
      <xmlPr mapId="3" xpath="/GFI-IZD-OSIG/IFP-E_1001317/P1269771" xmlDataType="decimal"/>
    </xmlCellPr>
  </singleXmlCell>
  <singleXmlCell id="584" xr6:uid="{3169301F-4167-4EB6-8660-5BA65AFC1287}" r="I101" connectionId="0">
    <xmlCellPr id="1" xr6:uid="{B0A83135-1B14-40CA-9B04-BD8D85860B46}" uniqueName="P1269882">
      <xmlPr mapId="3" xpath="/GFI-IZD-OSIG/IFP-E_1001317/P1269882" xmlDataType="decimal"/>
    </xmlCellPr>
  </singleXmlCell>
  <singleXmlCell id="585" xr6:uid="{D976B9BD-1219-4BDA-BEEA-84CC28784034}" r="J101" connectionId="0">
    <xmlCellPr id="1" xr6:uid="{EEA58228-9858-4267-9917-98909B076819}" uniqueName="P1269993">
      <xmlPr mapId="3" xpath="/GFI-IZD-OSIG/IFP-E_1001317/P1269993" xmlDataType="decimal"/>
    </xmlCellPr>
  </singleXmlCell>
  <singleXmlCell id="586" xr6:uid="{64BED951-0137-4D52-AF42-8725DB6277AC}" r="E102" connectionId="0">
    <xmlCellPr id="1" xr6:uid="{B540705B-C5A2-4014-BB17-23A07C7AADC0}" uniqueName="P1269439">
      <xmlPr mapId="3" xpath="/GFI-IZD-OSIG/IFP-E_1001317/P1269439" xmlDataType="decimal"/>
    </xmlCellPr>
  </singleXmlCell>
  <singleXmlCell id="587" xr6:uid="{62CEF00B-49F3-47B9-B2CD-AC117BA75588}" r="F102" connectionId="0">
    <xmlCellPr id="1" xr6:uid="{2E4597B5-F975-4AB7-AA80-29C50F764403}" uniqueName="P1269550">
      <xmlPr mapId="3" xpath="/GFI-IZD-OSIG/IFP-E_1001317/P1269550" xmlDataType="decimal"/>
    </xmlCellPr>
  </singleXmlCell>
  <singleXmlCell id="588" xr6:uid="{4BC58B37-8EFC-4C6A-8B87-B35AC1A9B517}" r="G102" connectionId="0">
    <xmlCellPr id="1" xr6:uid="{B3A7980F-0F64-4992-89D4-8E23A4DFC32A}" uniqueName="P1269661">
      <xmlPr mapId="3" xpath="/GFI-IZD-OSIG/IFP-E_1001317/P1269661" xmlDataType="decimal"/>
    </xmlCellPr>
  </singleXmlCell>
  <singleXmlCell id="589" xr6:uid="{A8A5F47B-B659-46F7-9AE9-DDE79B8DCAE1}" r="H102" connectionId="0">
    <xmlCellPr id="1" xr6:uid="{BD1AA1B9-A6B5-4D22-956C-73B64030804E}" uniqueName="P1269772">
      <xmlPr mapId="3" xpath="/GFI-IZD-OSIG/IFP-E_1001317/P1269772" xmlDataType="decimal"/>
    </xmlCellPr>
  </singleXmlCell>
  <singleXmlCell id="590" xr6:uid="{4AD461E3-FB1C-4775-B7ED-84DF70CEF9D1}" r="I102" connectionId="0">
    <xmlCellPr id="1" xr6:uid="{9DE49152-5583-4C4A-B3E0-6D65485F96FD}" uniqueName="P1269883">
      <xmlPr mapId="3" xpath="/GFI-IZD-OSIG/IFP-E_1001317/P1269883" xmlDataType="decimal"/>
    </xmlCellPr>
  </singleXmlCell>
  <singleXmlCell id="591" xr6:uid="{1C9B0C14-05F0-4823-A03D-CA096BFDBC92}" r="J102" connectionId="0">
    <xmlCellPr id="1" xr6:uid="{08019535-7359-4511-9DC6-382F3ACF1126}" uniqueName="P1269994">
      <xmlPr mapId="3" xpath="/GFI-IZD-OSIG/IFP-E_1001317/P1269994" xmlDataType="decimal"/>
    </xmlCellPr>
  </singleXmlCell>
  <singleXmlCell id="592" xr6:uid="{35B76DA4-84AD-4A7C-8623-23B0B948ED5C}" r="E103" connectionId="0">
    <xmlCellPr id="1" xr6:uid="{9F4D428F-E36B-40DD-9FE6-F620F8A3A3C2}" uniqueName="P1269440">
      <xmlPr mapId="3" xpath="/GFI-IZD-OSIG/IFP-E_1001317/P1269440" xmlDataType="decimal"/>
    </xmlCellPr>
  </singleXmlCell>
  <singleXmlCell id="593" xr6:uid="{FE07E2FF-EC8A-49E9-8BB2-0FDD5C3361D1}" r="F103" connectionId="0">
    <xmlCellPr id="1" xr6:uid="{50DA7470-3C9D-4DA6-8BAC-1E39A4FD14DD}" uniqueName="P1269551">
      <xmlPr mapId="3" xpath="/GFI-IZD-OSIG/IFP-E_1001317/P1269551" xmlDataType="decimal"/>
    </xmlCellPr>
  </singleXmlCell>
  <singleXmlCell id="594" xr6:uid="{DD71A111-CB12-496D-BE26-4DF1CE616763}" r="G103" connectionId="0">
    <xmlCellPr id="1" xr6:uid="{8F37B29D-3922-4701-B1B6-5C3130C305FA}" uniqueName="P1269662">
      <xmlPr mapId="3" xpath="/GFI-IZD-OSIG/IFP-E_1001317/P1269662" xmlDataType="decimal"/>
    </xmlCellPr>
  </singleXmlCell>
  <singleXmlCell id="595" xr6:uid="{25D87C41-FA58-46F5-A2DD-79056EF7851E}" r="H103" connectionId="0">
    <xmlCellPr id="1" xr6:uid="{AE96DC1A-22C8-4CFD-9135-A7FF311D6470}" uniqueName="P1269773">
      <xmlPr mapId="3" xpath="/GFI-IZD-OSIG/IFP-E_1001317/P1269773" xmlDataType="decimal"/>
    </xmlCellPr>
  </singleXmlCell>
  <singleXmlCell id="596" xr6:uid="{A9CF7C2D-4537-46AD-B02B-CB0999D33101}" r="I103" connectionId="0">
    <xmlCellPr id="1" xr6:uid="{1490AD68-663F-4CDA-AB5C-A68901CAD39D}" uniqueName="P1269884">
      <xmlPr mapId="3" xpath="/GFI-IZD-OSIG/IFP-E_1001317/P1269884" xmlDataType="decimal"/>
    </xmlCellPr>
  </singleXmlCell>
  <singleXmlCell id="597" xr6:uid="{7D0FEFD1-9142-4C7D-9655-661314587AD1}" r="J103" connectionId="0">
    <xmlCellPr id="1" xr6:uid="{A4CF7E29-AC4B-4F69-A01E-ED55D84598E8}" uniqueName="P1269995">
      <xmlPr mapId="3" xpath="/GFI-IZD-OSIG/IFP-E_1001317/P1269995" xmlDataType="decimal"/>
    </xmlCellPr>
  </singleXmlCell>
  <singleXmlCell id="598" xr6:uid="{5A7500DC-4560-4345-AC68-A65CB4301742}" r="E104" connectionId="0">
    <xmlCellPr id="1" xr6:uid="{1DC0ECB5-AA00-45EA-8CBE-262168E60657}" uniqueName="P1269441">
      <xmlPr mapId="3" xpath="/GFI-IZD-OSIG/IFP-E_1001317/P1269441" xmlDataType="decimal"/>
    </xmlCellPr>
  </singleXmlCell>
  <singleXmlCell id="599" xr6:uid="{5254E502-2673-49C0-9794-1F07B7355A3C}" r="F104" connectionId="0">
    <xmlCellPr id="1" xr6:uid="{55B5A76B-A4B5-449C-A1F7-891297B3FA3D}" uniqueName="P1269552">
      <xmlPr mapId="3" xpath="/GFI-IZD-OSIG/IFP-E_1001317/P1269552" xmlDataType="decimal"/>
    </xmlCellPr>
  </singleXmlCell>
  <singleXmlCell id="600" xr6:uid="{C0DB19E6-663C-4E54-92DC-62CE4EE2E085}" r="G104" connectionId="0">
    <xmlCellPr id="1" xr6:uid="{EC8B2295-DEE9-4FE7-901D-F2226B5AF9D5}" uniqueName="P1269663">
      <xmlPr mapId="3" xpath="/GFI-IZD-OSIG/IFP-E_1001317/P1269663" xmlDataType="decimal"/>
    </xmlCellPr>
  </singleXmlCell>
  <singleXmlCell id="601" xr6:uid="{BDCF8011-E7C9-44F8-813A-280180364FFE}" r="H104" connectionId="0">
    <xmlCellPr id="1" xr6:uid="{81FF5080-403B-4E87-8934-729AC8B47CF7}" uniqueName="P1269774">
      <xmlPr mapId="3" xpath="/GFI-IZD-OSIG/IFP-E_1001317/P1269774" xmlDataType="decimal"/>
    </xmlCellPr>
  </singleXmlCell>
  <singleXmlCell id="602" xr6:uid="{2781678D-4CBE-4EB9-8E60-64D43BC93E22}" r="I104" connectionId="0">
    <xmlCellPr id="1" xr6:uid="{8E3182DA-8B9A-4714-9548-56E8ED767167}" uniqueName="P1269885">
      <xmlPr mapId="3" xpath="/GFI-IZD-OSIG/IFP-E_1001317/P1269885" xmlDataType="decimal"/>
    </xmlCellPr>
  </singleXmlCell>
  <singleXmlCell id="603" xr6:uid="{A33CC2E9-6547-49E5-9B65-8F5726F54002}" r="J104" connectionId="0">
    <xmlCellPr id="1" xr6:uid="{BF90C5FC-5E3B-44C5-9323-E8BB80BD482C}" uniqueName="P1269996">
      <xmlPr mapId="3" xpath="/GFI-IZD-OSIG/IFP-E_1001317/P1269996" xmlDataType="decimal"/>
    </xmlCellPr>
  </singleXmlCell>
  <singleXmlCell id="604" xr6:uid="{2376AC18-3D0E-4FD5-98AC-58756043E52F}" r="E105" connectionId="0">
    <xmlCellPr id="1" xr6:uid="{7873ED2C-B460-485F-BA63-DFF12558A351}" uniqueName="P1269442">
      <xmlPr mapId="3" xpath="/GFI-IZD-OSIG/IFP-E_1001317/P1269442" xmlDataType="decimal"/>
    </xmlCellPr>
  </singleXmlCell>
  <singleXmlCell id="605" xr6:uid="{17A429F2-1BBD-4CB0-98BA-43F187B946F3}" r="F105" connectionId="0">
    <xmlCellPr id="1" xr6:uid="{5AD6D4DA-D7CE-4099-86B8-5C856D654523}" uniqueName="P1269553">
      <xmlPr mapId="3" xpath="/GFI-IZD-OSIG/IFP-E_1001317/P1269553" xmlDataType="decimal"/>
    </xmlCellPr>
  </singleXmlCell>
  <singleXmlCell id="606" xr6:uid="{FD9B1CFF-BABF-4A04-8DE4-CAB44B14F124}" r="G105" connectionId="0">
    <xmlCellPr id="1" xr6:uid="{FCE98268-1E83-490F-9865-784133A82F1B}" uniqueName="P1269664">
      <xmlPr mapId="3" xpath="/GFI-IZD-OSIG/IFP-E_1001317/P1269664" xmlDataType="decimal"/>
    </xmlCellPr>
  </singleXmlCell>
  <singleXmlCell id="607" xr6:uid="{B3A5368B-958C-458D-9A84-CEA2FB55790B}" r="H105" connectionId="0">
    <xmlCellPr id="1" xr6:uid="{1E283618-E22D-4D4F-81B9-C3EEC1589999}" uniqueName="P1269775">
      <xmlPr mapId="3" xpath="/GFI-IZD-OSIG/IFP-E_1001317/P1269775" xmlDataType="decimal"/>
    </xmlCellPr>
  </singleXmlCell>
  <singleXmlCell id="608" xr6:uid="{1BB6F412-2CCA-4A44-9220-A2962553CBD1}" r="I105" connectionId="0">
    <xmlCellPr id="1" xr6:uid="{49133BF6-AB91-4F48-B1D9-188B4455D816}" uniqueName="P1269886">
      <xmlPr mapId="3" xpath="/GFI-IZD-OSIG/IFP-E_1001317/P1269886" xmlDataType="decimal"/>
    </xmlCellPr>
  </singleXmlCell>
  <singleXmlCell id="609" xr6:uid="{4F503BC0-E513-4779-9B48-DDE2595EA33E}" r="J105" connectionId="0">
    <xmlCellPr id="1" xr6:uid="{D3C0A158-B5BE-4458-9A4A-0474CF2D16CE}" uniqueName="P1269997">
      <xmlPr mapId="3" xpath="/GFI-IZD-OSIG/IFP-E_1001317/P1269997" xmlDataType="decimal"/>
    </xmlCellPr>
  </singleXmlCell>
  <singleXmlCell id="610" xr6:uid="{60BB83B3-57DA-4781-8ED3-387FBFB4864F}" r="E106" connectionId="0">
    <xmlCellPr id="1" xr6:uid="{90707685-D773-4D47-A028-66AD92E70CF4}" uniqueName="P1269443">
      <xmlPr mapId="3" xpath="/GFI-IZD-OSIG/IFP-E_1001317/P1269443" xmlDataType="decimal"/>
    </xmlCellPr>
  </singleXmlCell>
  <singleXmlCell id="611" xr6:uid="{84B56E92-9DC0-433A-9782-9A7ED00888CA}" r="F106" connectionId="0">
    <xmlCellPr id="1" xr6:uid="{B3B8D1DF-011E-43D7-ADAF-C066001E2D79}" uniqueName="P1269554">
      <xmlPr mapId="3" xpath="/GFI-IZD-OSIG/IFP-E_1001317/P1269554" xmlDataType="decimal"/>
    </xmlCellPr>
  </singleXmlCell>
  <singleXmlCell id="612" xr6:uid="{58609FC9-2B06-435B-8CA4-135323AA0C59}" r="G106" connectionId="0">
    <xmlCellPr id="1" xr6:uid="{C2C3385D-4830-4B3F-A974-C1E7300F836C}" uniqueName="P1269665">
      <xmlPr mapId="3" xpath="/GFI-IZD-OSIG/IFP-E_1001317/P1269665" xmlDataType="decimal"/>
    </xmlCellPr>
  </singleXmlCell>
  <singleXmlCell id="613" xr6:uid="{B5471CF8-A860-463D-B636-4E921C718F94}" r="H106" connectionId="0">
    <xmlCellPr id="1" xr6:uid="{9D921015-C990-4826-859C-2E88A6315055}" uniqueName="P1269776">
      <xmlPr mapId="3" xpath="/GFI-IZD-OSIG/IFP-E_1001317/P1269776" xmlDataType="decimal"/>
    </xmlCellPr>
  </singleXmlCell>
  <singleXmlCell id="614" xr6:uid="{8D1827E3-3A98-45E2-B1EA-ACB1F88F9C5B}" r="I106" connectionId="0">
    <xmlCellPr id="1" xr6:uid="{47E1FF38-029A-48F8-8AA9-F1BC9CD63CB9}" uniqueName="P1269887">
      <xmlPr mapId="3" xpath="/GFI-IZD-OSIG/IFP-E_1001317/P1269887" xmlDataType="decimal"/>
    </xmlCellPr>
  </singleXmlCell>
  <singleXmlCell id="615" xr6:uid="{996B75F7-8E58-4B9D-B00A-E8A883065F23}" r="J106" connectionId="0">
    <xmlCellPr id="1" xr6:uid="{903F1710-ADF0-49C3-892B-E6C82C3C8C49}" uniqueName="P1269998">
      <xmlPr mapId="3" xpath="/GFI-IZD-OSIG/IFP-E_1001317/P1269998" xmlDataType="decimal"/>
    </xmlCellPr>
  </singleXmlCell>
  <singleXmlCell id="616" xr6:uid="{F279688E-A547-4455-A4AB-56327648BC03}" r="E107" connectionId="0">
    <xmlCellPr id="1" xr6:uid="{440B22C0-49DD-462C-B453-FA61167BB83A}" uniqueName="P1269444">
      <xmlPr mapId="3" xpath="/GFI-IZD-OSIG/IFP-E_1001317/P1269444" xmlDataType="decimal"/>
    </xmlCellPr>
  </singleXmlCell>
  <singleXmlCell id="617" xr6:uid="{395122FC-6DA1-4685-96ED-D34909265172}" r="F107" connectionId="0">
    <xmlCellPr id="1" xr6:uid="{0FDD78D8-0AA5-46F2-8654-FCB011B1EADE}" uniqueName="P1269555">
      <xmlPr mapId="3" xpath="/GFI-IZD-OSIG/IFP-E_1001317/P1269555" xmlDataType="decimal"/>
    </xmlCellPr>
  </singleXmlCell>
  <singleXmlCell id="618" xr6:uid="{E6D56335-FF00-4E80-BA11-292EC084C43C}" r="G107" connectionId="0">
    <xmlCellPr id="1" xr6:uid="{F2A40D3E-9617-4E2E-9782-2C66D99831B9}" uniqueName="P1269666">
      <xmlPr mapId="3" xpath="/GFI-IZD-OSIG/IFP-E_1001317/P1269666" xmlDataType="decimal"/>
    </xmlCellPr>
  </singleXmlCell>
  <singleXmlCell id="619" xr6:uid="{4C0135DC-912A-4C3C-B6F6-A946098B3F7E}" r="H107" connectionId="0">
    <xmlCellPr id="1" xr6:uid="{894F4A86-2DAE-4C65-943A-385DDEE9B32A}" uniqueName="P1269777">
      <xmlPr mapId="3" xpath="/GFI-IZD-OSIG/IFP-E_1001317/P1269777" xmlDataType="decimal"/>
    </xmlCellPr>
  </singleXmlCell>
  <singleXmlCell id="620" xr6:uid="{1296B4CE-CE57-488E-84C6-0774B004CC22}" r="I107" connectionId="0">
    <xmlCellPr id="1" xr6:uid="{73B29964-8D8D-41CA-AA21-C56E77300E2A}" uniqueName="P1269888">
      <xmlPr mapId="3" xpath="/GFI-IZD-OSIG/IFP-E_1001317/P1269888" xmlDataType="decimal"/>
    </xmlCellPr>
  </singleXmlCell>
  <singleXmlCell id="621" xr6:uid="{6AB42458-BC65-4875-B57D-1876407D0E12}" r="J107" connectionId="0">
    <xmlCellPr id="1" xr6:uid="{A88CA7F4-B2F5-4BD2-A7F0-089B46670DA8}" uniqueName="P1269999">
      <xmlPr mapId="3" xpath="/GFI-IZD-OSIG/IFP-E_1001317/P1269999" xmlDataType="decimal"/>
    </xmlCellPr>
  </singleXmlCell>
  <singleXmlCell id="622" xr6:uid="{B466DFF8-9955-41EF-98A7-313C9EB824D6}" r="E108" connectionId="0">
    <xmlCellPr id="1" xr6:uid="{761C1600-8777-42E1-9FE9-7FC462F9F40A}" uniqueName="P1269445">
      <xmlPr mapId="3" xpath="/GFI-IZD-OSIG/IFP-E_1001317/P1269445" xmlDataType="decimal"/>
    </xmlCellPr>
  </singleXmlCell>
  <singleXmlCell id="623" xr6:uid="{039DD3A9-6A6D-4C60-9E23-5139E8F6E7D7}" r="F108" connectionId="0">
    <xmlCellPr id="1" xr6:uid="{1D1ECE0E-090F-4A6E-BA12-2A672B2F406F}" uniqueName="P1269556">
      <xmlPr mapId="3" xpath="/GFI-IZD-OSIG/IFP-E_1001317/P1269556" xmlDataType="decimal"/>
    </xmlCellPr>
  </singleXmlCell>
  <singleXmlCell id="624" xr6:uid="{F4EA7A55-A895-4561-9A6F-AA16B7F9A7B9}" r="G108" connectionId="0">
    <xmlCellPr id="1" xr6:uid="{570ED975-83CF-4D42-B23F-C8096BB63406}" uniqueName="P1269667">
      <xmlPr mapId="3" xpath="/GFI-IZD-OSIG/IFP-E_1001317/P1269667" xmlDataType="decimal"/>
    </xmlCellPr>
  </singleXmlCell>
  <singleXmlCell id="625" xr6:uid="{C207B4C2-A173-417E-B05F-EC363FB5796C}" r="H108" connectionId="0">
    <xmlCellPr id="1" xr6:uid="{DB1FD6E8-4803-42D3-B050-713268FCD8E7}" uniqueName="P1269778">
      <xmlPr mapId="3" xpath="/GFI-IZD-OSIG/IFP-E_1001317/P1269778" xmlDataType="decimal"/>
    </xmlCellPr>
  </singleXmlCell>
  <singleXmlCell id="626" xr6:uid="{C2085052-815F-45CF-8915-285D95019D6F}" r="I108" connectionId="0">
    <xmlCellPr id="1" xr6:uid="{D35CD631-6FA3-44F5-B3DA-1F3E3F1E6AD4}" uniqueName="P1269889">
      <xmlPr mapId="3" xpath="/GFI-IZD-OSIG/IFP-E_1001317/P1269889" xmlDataType="decimal"/>
    </xmlCellPr>
  </singleXmlCell>
  <singleXmlCell id="627" xr6:uid="{193FF272-942A-4DF9-8D89-6DA64FCAF58E}" r="J108" connectionId="0">
    <xmlCellPr id="1" xr6:uid="{783D67E7-B8C1-4FC0-8F70-50964B9D9749}" uniqueName="P1270000">
      <xmlPr mapId="3" xpath="/GFI-IZD-OSIG/IFP-E_1001317/P1270000" xmlDataType="decimal"/>
    </xmlCellPr>
  </singleXmlCell>
  <singleXmlCell id="628" xr6:uid="{E6169C40-4068-4FE9-8EB0-E1DFF5B59A37}" r="E109" connectionId="0">
    <xmlCellPr id="1" xr6:uid="{8249DEDE-C53F-4988-86EC-04D2B4659C87}" uniqueName="P1269446">
      <xmlPr mapId="3" xpath="/GFI-IZD-OSIG/IFP-E_1001317/P1269446" xmlDataType="decimal"/>
    </xmlCellPr>
  </singleXmlCell>
  <singleXmlCell id="629" xr6:uid="{8AC10DD7-4D15-46B0-80A5-5218033BCE3F}" r="F109" connectionId="0">
    <xmlCellPr id="1" xr6:uid="{095AF552-EB0D-4F3E-A4E3-E6811840EBA6}" uniqueName="P1269557">
      <xmlPr mapId="3" xpath="/GFI-IZD-OSIG/IFP-E_1001317/P1269557" xmlDataType="decimal"/>
    </xmlCellPr>
  </singleXmlCell>
  <singleXmlCell id="630" xr6:uid="{06F79EED-3322-4AD2-9D44-B45B036446D9}" r="G109" connectionId="0">
    <xmlCellPr id="1" xr6:uid="{31B30C50-5E23-4734-9805-7ACC886A9135}" uniqueName="P1269668">
      <xmlPr mapId="3" xpath="/GFI-IZD-OSIG/IFP-E_1001317/P1269668" xmlDataType="decimal"/>
    </xmlCellPr>
  </singleXmlCell>
  <singleXmlCell id="631" xr6:uid="{F768D168-8F4A-48A6-82BC-44790773900D}" r="H109" connectionId="0">
    <xmlCellPr id="1" xr6:uid="{A657F04A-7771-4B28-8F5B-B4E6F3DBFCFC}" uniqueName="P1269779">
      <xmlPr mapId="3" xpath="/GFI-IZD-OSIG/IFP-E_1001317/P1269779" xmlDataType="decimal"/>
    </xmlCellPr>
  </singleXmlCell>
  <singleXmlCell id="632" xr6:uid="{6180292E-2877-4201-9331-A3B08177B26F}" r="I109" connectionId="0">
    <xmlCellPr id="1" xr6:uid="{76C217F3-1A77-4382-AC47-028520C30A5D}" uniqueName="P1269890">
      <xmlPr mapId="3" xpath="/GFI-IZD-OSIG/IFP-E_1001317/P1269890" xmlDataType="decimal"/>
    </xmlCellPr>
  </singleXmlCell>
  <singleXmlCell id="633" xr6:uid="{6C275CCC-F51E-46A1-9EA6-D7DBFCCCBFA7}" r="J109" connectionId="0">
    <xmlCellPr id="1" xr6:uid="{18DA071A-9E32-4581-B442-C54C611837FA}" uniqueName="P1270001">
      <xmlPr mapId="3" xpath="/GFI-IZD-OSIG/IFP-E_1001317/P1270001" xmlDataType="decimal"/>
    </xmlCellPr>
  </singleXmlCell>
  <singleXmlCell id="634" xr6:uid="{849F88DB-36AE-4C92-B400-2F78DD7F7591}" r="E110" connectionId="0">
    <xmlCellPr id="1" xr6:uid="{9862B3D0-3D59-46BE-830D-24B23E2D1CE1}" uniqueName="P1269447">
      <xmlPr mapId="3" xpath="/GFI-IZD-OSIG/IFP-E_1001317/P1269447" xmlDataType="decimal"/>
    </xmlCellPr>
  </singleXmlCell>
  <singleXmlCell id="635" xr6:uid="{4CA79371-3AA6-4260-BBCE-44ED6452E67F}" r="F110" connectionId="0">
    <xmlCellPr id="1" xr6:uid="{D5D740F2-7F0C-48E0-8E6B-B236051936D2}" uniqueName="P1269558">
      <xmlPr mapId="3" xpath="/GFI-IZD-OSIG/IFP-E_1001317/P1269558" xmlDataType="decimal"/>
    </xmlCellPr>
  </singleXmlCell>
  <singleXmlCell id="636" xr6:uid="{097E6ACD-07AA-41A8-83A7-4C3C0EC92580}" r="G110" connectionId="0">
    <xmlCellPr id="1" xr6:uid="{4E714FC2-B7EB-40CF-BD8E-881EFB5E7CF0}" uniqueName="P1269669">
      <xmlPr mapId="3" xpath="/GFI-IZD-OSIG/IFP-E_1001317/P1269669" xmlDataType="decimal"/>
    </xmlCellPr>
  </singleXmlCell>
  <singleXmlCell id="637" xr6:uid="{EDB0EBD4-C1E4-4ED2-95F0-527F674521C2}" r="H110" connectionId="0">
    <xmlCellPr id="1" xr6:uid="{34B11071-7A9C-4366-B47E-06C99068FCD8}" uniqueName="P1269780">
      <xmlPr mapId="3" xpath="/GFI-IZD-OSIG/IFP-E_1001317/P1269780" xmlDataType="decimal"/>
    </xmlCellPr>
  </singleXmlCell>
  <singleXmlCell id="638" xr6:uid="{DD416C59-500E-4790-B721-EA89E50F1096}" r="I110" connectionId="0">
    <xmlCellPr id="1" xr6:uid="{A79E355C-E24E-44DE-A75B-E7B82F736B83}" uniqueName="P1269891">
      <xmlPr mapId="3" xpath="/GFI-IZD-OSIG/IFP-E_1001317/P1269891" xmlDataType="decimal"/>
    </xmlCellPr>
  </singleXmlCell>
  <singleXmlCell id="639" xr6:uid="{787B3501-AD70-43DA-BAA3-3C7A132DF7A3}" r="J110" connectionId="0">
    <xmlCellPr id="1" xr6:uid="{E5F53655-2FFF-4CB0-BFB4-70F830BB1F13}" uniqueName="P1270002">
      <xmlPr mapId="3" xpath="/GFI-IZD-OSIG/IFP-E_1001317/P1270002" xmlDataType="decimal"/>
    </xmlCellPr>
  </singleXmlCell>
  <singleXmlCell id="640" xr6:uid="{070C9BC4-E439-414B-9411-E805B73FA8A9}" r="E111" connectionId="0">
    <xmlCellPr id="1" xr6:uid="{B68A9FAD-4F63-42E1-B79E-D5B7C6E70FD1}" uniqueName="P1269448">
      <xmlPr mapId="3" xpath="/GFI-IZD-OSIG/IFP-E_1001317/P1269448" xmlDataType="decimal"/>
    </xmlCellPr>
  </singleXmlCell>
  <singleXmlCell id="641" xr6:uid="{833C0910-723A-4376-8014-28C10B8AC498}" r="F111" connectionId="0">
    <xmlCellPr id="1" xr6:uid="{542C5F72-753C-4FBE-8158-52644C3FAE3A}" uniqueName="P1269559">
      <xmlPr mapId="3" xpath="/GFI-IZD-OSIG/IFP-E_1001317/P1269559" xmlDataType="decimal"/>
    </xmlCellPr>
  </singleXmlCell>
  <singleXmlCell id="642" xr6:uid="{D09F11C3-ECEC-4122-ABA4-B5C2DAF7DE8B}" r="G111" connectionId="0">
    <xmlCellPr id="1" xr6:uid="{9B7C1ADF-E82D-455A-8543-5003569F94F9}" uniqueName="P1269670">
      <xmlPr mapId="3" xpath="/GFI-IZD-OSIG/IFP-E_1001317/P1269670" xmlDataType="decimal"/>
    </xmlCellPr>
  </singleXmlCell>
  <singleXmlCell id="643" xr6:uid="{A3C40A00-6178-41D5-9E15-F9FF7791AE79}" r="H111" connectionId="0">
    <xmlCellPr id="1" xr6:uid="{574B2F37-D3BF-49CC-BB2F-FE9515CE2410}" uniqueName="P1269781">
      <xmlPr mapId="3" xpath="/GFI-IZD-OSIG/IFP-E_1001317/P1269781" xmlDataType="decimal"/>
    </xmlCellPr>
  </singleXmlCell>
  <singleXmlCell id="644" xr6:uid="{95DFB557-525A-4CAF-B710-0417EB3C58F6}" r="I111" connectionId="0">
    <xmlCellPr id="1" xr6:uid="{4FCF61F1-1B29-4C8E-9D89-80DB04A61BA4}" uniqueName="P1269892">
      <xmlPr mapId="3" xpath="/GFI-IZD-OSIG/IFP-E_1001317/P1269892" xmlDataType="decimal"/>
    </xmlCellPr>
  </singleXmlCell>
  <singleXmlCell id="645" xr6:uid="{95A8419D-6FD3-4830-B658-9219358FF0BB}" r="J111" connectionId="0">
    <xmlCellPr id="1" xr6:uid="{14914D4B-35E9-45EC-A984-9C6DC0DB4CF9}" uniqueName="P1270003">
      <xmlPr mapId="3" xpath="/GFI-IZD-OSIG/IFP-E_1001317/P1270003" xmlDataType="decimal"/>
    </xmlCellPr>
  </singleXmlCell>
  <singleXmlCell id="646" xr6:uid="{6C2B7550-2454-40C9-B228-FC03BF14077B}" r="E112" connectionId="0">
    <xmlCellPr id="1" xr6:uid="{A78E4444-2502-4EBB-88BD-1E56CF68CA60}" uniqueName="P1269449">
      <xmlPr mapId="3" xpath="/GFI-IZD-OSIG/IFP-E_1001317/P1269449" xmlDataType="decimal"/>
    </xmlCellPr>
  </singleXmlCell>
  <singleXmlCell id="647" xr6:uid="{92EDFF45-45F7-4815-911B-B3F5EAE3077E}" r="F112" connectionId="0">
    <xmlCellPr id="1" xr6:uid="{7666DD71-C129-4CF1-BD6A-E9FD46EC24D0}" uniqueName="P1269560">
      <xmlPr mapId="3" xpath="/GFI-IZD-OSIG/IFP-E_1001317/P1269560" xmlDataType="decimal"/>
    </xmlCellPr>
  </singleXmlCell>
  <singleXmlCell id="648" xr6:uid="{64876E2D-B4D6-4AF0-80E7-71CB225860D5}" r="G112" connectionId="0">
    <xmlCellPr id="1" xr6:uid="{6DEFA2F8-D6B6-492A-A216-52F60FAAC4C7}" uniqueName="P1269671">
      <xmlPr mapId="3" xpath="/GFI-IZD-OSIG/IFP-E_1001317/P1269671" xmlDataType="decimal"/>
    </xmlCellPr>
  </singleXmlCell>
  <singleXmlCell id="649" xr6:uid="{DFCA9677-1344-47D0-A2D7-7942A5479C78}" r="H112" connectionId="0">
    <xmlCellPr id="1" xr6:uid="{9DA3D4CB-FF62-492E-9FC1-7F691E12D864}" uniqueName="P1269782">
      <xmlPr mapId="3" xpath="/GFI-IZD-OSIG/IFP-E_1001317/P1269782" xmlDataType="decimal"/>
    </xmlCellPr>
  </singleXmlCell>
  <singleXmlCell id="650" xr6:uid="{F2ED21E0-08FE-4000-90CA-6EFF9A0EC7C9}" r="I112" connectionId="0">
    <xmlCellPr id="1" xr6:uid="{21D956B6-362A-4EA0-8F85-E5485A9BD1CB}" uniqueName="P1269893">
      <xmlPr mapId="3" xpath="/GFI-IZD-OSIG/IFP-E_1001317/P1269893" xmlDataType="decimal"/>
    </xmlCellPr>
  </singleXmlCell>
  <singleXmlCell id="651" xr6:uid="{F08DFCE4-5314-4CCC-B90F-93187B81CA40}" r="J112" connectionId="0">
    <xmlCellPr id="1" xr6:uid="{32C113F6-65B3-4AF9-8DB1-259A629B12AE}" uniqueName="P1270004">
      <xmlPr mapId="3" xpath="/GFI-IZD-OSIG/IFP-E_1001317/P1270004" xmlDataType="decimal"/>
    </xmlCellPr>
  </singleXmlCell>
  <singleXmlCell id="652" xr6:uid="{BCC9565B-E86F-46B3-9306-D485B0870A04}" r="E113" connectionId="0">
    <xmlCellPr id="1" xr6:uid="{733C011F-5B26-4A37-9AF9-8C8E8F054034}" uniqueName="P1269450">
      <xmlPr mapId="3" xpath="/GFI-IZD-OSIG/IFP-E_1001317/P1269450" xmlDataType="decimal"/>
    </xmlCellPr>
  </singleXmlCell>
  <singleXmlCell id="653" xr6:uid="{A3BCEF0D-8449-4F27-A32C-2CE1615E2384}" r="F113" connectionId="0">
    <xmlCellPr id="1" xr6:uid="{76C1769C-2160-4CF3-9DC2-8F584B67BCB8}" uniqueName="P1269561">
      <xmlPr mapId="3" xpath="/GFI-IZD-OSIG/IFP-E_1001317/P1269561" xmlDataType="decimal"/>
    </xmlCellPr>
  </singleXmlCell>
  <singleXmlCell id="654" xr6:uid="{6DC45FAE-04F7-47F3-B4B9-2B69B0797E81}" r="G113" connectionId="0">
    <xmlCellPr id="1" xr6:uid="{74B0B255-3027-4849-B7B7-112E37CA3E90}" uniqueName="P1269672">
      <xmlPr mapId="3" xpath="/GFI-IZD-OSIG/IFP-E_1001317/P1269672" xmlDataType="decimal"/>
    </xmlCellPr>
  </singleXmlCell>
  <singleXmlCell id="655" xr6:uid="{E4985B26-7053-40AC-9BFD-F9A35E754A4A}" r="H113" connectionId="0">
    <xmlCellPr id="1" xr6:uid="{F34DAE35-5CDF-4392-AD57-3C6A9D21E365}" uniqueName="P1269783">
      <xmlPr mapId="3" xpath="/GFI-IZD-OSIG/IFP-E_1001317/P1269783" xmlDataType="decimal"/>
    </xmlCellPr>
  </singleXmlCell>
  <singleXmlCell id="656" xr6:uid="{39E6D2C5-0522-4683-9555-27508DD7BE41}" r="I113" connectionId="0">
    <xmlCellPr id="1" xr6:uid="{A9675EE1-484B-4CFC-A0DC-4C8FC04850B6}" uniqueName="P1269894">
      <xmlPr mapId="3" xpath="/GFI-IZD-OSIG/IFP-E_1001317/P1269894" xmlDataType="decimal"/>
    </xmlCellPr>
  </singleXmlCell>
  <singleXmlCell id="657" xr6:uid="{D57C3BC0-7261-47DE-92B8-0A762A0ACF4D}" r="J113" connectionId="0">
    <xmlCellPr id="1" xr6:uid="{60364AC4-3442-46A1-919E-EEE9FA68CAF1}" uniqueName="P1270005">
      <xmlPr mapId="3" xpath="/GFI-IZD-OSIG/IFP-E_1001317/P1270005" xmlDataType="decimal"/>
    </xmlCellPr>
  </singleXmlCell>
  <singleXmlCell id="658" xr6:uid="{355F0F19-A384-413F-8DC1-693ADAEC878A}" r="E114" connectionId="0">
    <xmlCellPr id="1" xr6:uid="{9FB6C32A-3C20-409F-A8DB-DE0553CAAE63}" uniqueName="P1269451">
      <xmlPr mapId="3" xpath="/GFI-IZD-OSIG/IFP-E_1001317/P1269451" xmlDataType="decimal"/>
    </xmlCellPr>
  </singleXmlCell>
  <singleXmlCell id="659" xr6:uid="{7CC70A13-8CEB-46AC-B822-3122DB5FA163}" r="F114" connectionId="0">
    <xmlCellPr id="1" xr6:uid="{35337653-099A-40E7-9340-F666B2E17D0C}" uniqueName="P1269562">
      <xmlPr mapId="3" xpath="/GFI-IZD-OSIG/IFP-E_1001317/P1269562" xmlDataType="decimal"/>
    </xmlCellPr>
  </singleXmlCell>
  <singleXmlCell id="660" xr6:uid="{C5281464-9618-4CF6-886F-EAB74D5473D6}" r="G114" connectionId="0">
    <xmlCellPr id="1" xr6:uid="{8FC36FD6-9A9E-423A-8FC2-C0F5A9673C92}" uniqueName="P1269673">
      <xmlPr mapId="3" xpath="/GFI-IZD-OSIG/IFP-E_1001317/P1269673" xmlDataType="decimal"/>
    </xmlCellPr>
  </singleXmlCell>
  <singleXmlCell id="661" xr6:uid="{F31AAAE7-8981-448D-9FE1-3323DFB23C2E}" r="H114" connectionId="0">
    <xmlCellPr id="1" xr6:uid="{C8E7FD0B-DCC9-44B6-BF92-F668626FF7AB}" uniqueName="P1269784">
      <xmlPr mapId="3" xpath="/GFI-IZD-OSIG/IFP-E_1001317/P1269784" xmlDataType="decimal"/>
    </xmlCellPr>
  </singleXmlCell>
  <singleXmlCell id="662" xr6:uid="{5876B7E3-6155-47BE-B918-ACEDA6BA1479}" r="I114" connectionId="0">
    <xmlCellPr id="1" xr6:uid="{8295537B-8C83-45CD-89AA-39578AF076E3}" uniqueName="P1269895">
      <xmlPr mapId="3" xpath="/GFI-IZD-OSIG/IFP-E_1001317/P1269895" xmlDataType="decimal"/>
    </xmlCellPr>
  </singleXmlCell>
  <singleXmlCell id="663" xr6:uid="{AF2BE50A-112B-44D6-8CDA-65BD227749C2}" r="J114" connectionId="0">
    <xmlCellPr id="1" xr6:uid="{215A4A64-AC50-4386-A68C-1A0CD210688A}" uniqueName="P1270006">
      <xmlPr mapId="3" xpath="/GFI-IZD-OSIG/IFP-E_1001317/P1270006" xmlDataType="decimal"/>
    </xmlCellPr>
  </singleXmlCell>
  <singleXmlCell id="664" xr6:uid="{D473E55E-B32A-42A6-ADB7-8DFB94FED8C4}" r="E115" connectionId="0">
    <xmlCellPr id="1" xr6:uid="{2C08AC90-73B2-4CB1-94CD-12A0685B6BB5}" uniqueName="P1269452">
      <xmlPr mapId="3" xpath="/GFI-IZD-OSIG/IFP-E_1001317/P1269452" xmlDataType="decimal"/>
    </xmlCellPr>
  </singleXmlCell>
  <singleXmlCell id="665" xr6:uid="{F1293A79-BD2A-4274-882E-1D4D3B831960}" r="F115" connectionId="0">
    <xmlCellPr id="1" xr6:uid="{4C795FAF-315A-4FF9-99DC-86285E2780B3}" uniqueName="P1269563">
      <xmlPr mapId="3" xpath="/GFI-IZD-OSIG/IFP-E_1001317/P1269563" xmlDataType="decimal"/>
    </xmlCellPr>
  </singleXmlCell>
  <singleXmlCell id="666" xr6:uid="{0A71F21D-E2E0-4472-96AF-41D1A9823082}" r="G115" connectionId="0">
    <xmlCellPr id="1" xr6:uid="{5C9D5978-C4D5-4659-A89B-8886187D8932}" uniqueName="P1269674">
      <xmlPr mapId="3" xpath="/GFI-IZD-OSIG/IFP-E_1001317/P1269674" xmlDataType="decimal"/>
    </xmlCellPr>
  </singleXmlCell>
  <singleXmlCell id="667" xr6:uid="{C26294C3-7ADD-47C5-AD87-1D17F2CC2002}" r="H115" connectionId="0">
    <xmlCellPr id="1" xr6:uid="{09552D67-4E78-4E10-B2F1-76E9530A5992}" uniqueName="P1269785">
      <xmlPr mapId="3" xpath="/GFI-IZD-OSIG/IFP-E_1001317/P1269785" xmlDataType="decimal"/>
    </xmlCellPr>
  </singleXmlCell>
  <singleXmlCell id="668" xr6:uid="{F3140D07-D58B-463C-AD0E-697CD79B6D68}" r="I115" connectionId="0">
    <xmlCellPr id="1" xr6:uid="{CD3335E4-0A8B-4F70-A504-58E079F7F9AF}" uniqueName="P1269896">
      <xmlPr mapId="3" xpath="/GFI-IZD-OSIG/IFP-E_1001317/P1269896" xmlDataType="decimal"/>
    </xmlCellPr>
  </singleXmlCell>
  <singleXmlCell id="669" xr6:uid="{9FC7776B-8BF3-4154-8FE2-6A7B180911EE}" r="J115" connectionId="0">
    <xmlCellPr id="1" xr6:uid="{6617F8E0-3EB6-4818-A497-D27D590196DB}" uniqueName="P1270007">
      <xmlPr mapId="3" xpath="/GFI-IZD-OSIG/IFP-E_1001317/P1270007" xmlDataType="decimal"/>
    </xmlCellPr>
  </singleXmlCell>
  <singleXmlCell id="670" xr6:uid="{48CFA837-A2B3-4876-B0AA-709D72C3FADC}" r="E116" connectionId="0">
    <xmlCellPr id="1" xr6:uid="{E48C91B3-941F-488F-BCB9-B6F35D6DC1C6}" uniqueName="P1269453">
      <xmlPr mapId="3" xpath="/GFI-IZD-OSIG/IFP-E_1001317/P1269453" xmlDataType="decimal"/>
    </xmlCellPr>
  </singleXmlCell>
  <singleXmlCell id="671" xr6:uid="{4CEC2DF4-98A6-48BD-9DD5-9580C5F172C3}" r="F116" connectionId="0">
    <xmlCellPr id="1" xr6:uid="{6855CE6A-613B-46F0-9D0A-A34A7CA3217C}" uniqueName="P1269564">
      <xmlPr mapId="3" xpath="/GFI-IZD-OSIG/IFP-E_1001317/P1269564" xmlDataType="decimal"/>
    </xmlCellPr>
  </singleXmlCell>
  <singleXmlCell id="672" xr6:uid="{9B1E03DC-B423-49FA-9EFA-871F3BC8B023}" r="G116" connectionId="0">
    <xmlCellPr id="1" xr6:uid="{C06BEF62-67B0-4D6D-9822-C0077F995E27}" uniqueName="P1269675">
      <xmlPr mapId="3" xpath="/GFI-IZD-OSIG/IFP-E_1001317/P1269675" xmlDataType="decimal"/>
    </xmlCellPr>
  </singleXmlCell>
  <singleXmlCell id="673" xr6:uid="{20686AFE-987C-455C-AC8E-BA540C0B2934}" r="H116" connectionId="0">
    <xmlCellPr id="1" xr6:uid="{2901589E-608D-49AA-BF47-2DBA6D3F73B5}" uniqueName="P1269786">
      <xmlPr mapId="3" xpath="/GFI-IZD-OSIG/IFP-E_1001317/P1269786" xmlDataType="decimal"/>
    </xmlCellPr>
  </singleXmlCell>
  <singleXmlCell id="674" xr6:uid="{F808AC9A-0F71-4F97-A68D-F85F406692FA}" r="I116" connectionId="0">
    <xmlCellPr id="1" xr6:uid="{19885979-B49B-4E69-B864-8C7825FF8196}" uniqueName="P1269897">
      <xmlPr mapId="3" xpath="/GFI-IZD-OSIG/IFP-E_1001317/P1269897" xmlDataType="decimal"/>
    </xmlCellPr>
  </singleXmlCell>
  <singleXmlCell id="675" xr6:uid="{62043D18-6D80-4678-B446-5220EFB20CEA}" r="J116" connectionId="0">
    <xmlCellPr id="1" xr6:uid="{E6FBA04F-0276-469A-B803-26313E5BF1ED}" uniqueName="P1270008">
      <xmlPr mapId="3" xpath="/GFI-IZD-OSIG/IFP-E_1001317/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6" xr6:uid="{FAC6DA80-9C57-424A-A1E2-E44601663E08}" r="E7" connectionId="0">
    <xmlCellPr id="1" xr6:uid="{23CEB8B8-B9B9-4C08-8432-2103192237EE}" uniqueName="P1268935">
      <xmlPr mapId="3" xpath="/GFI-IZD-OSIG/ISD-E_1001318/P1268935" xmlDataType="decimal"/>
    </xmlCellPr>
  </singleXmlCell>
  <singleXmlCell id="677" xr6:uid="{9A2E9D03-50BA-4659-ACD9-27D8CB419043}" r="F7" connectionId="0">
    <xmlCellPr id="1" xr6:uid="{5A606EE1-517F-4A4D-B25E-084A679107FB}" uniqueName="P1269003">
      <xmlPr mapId="3" xpath="/GFI-IZD-OSIG/ISD-E_1001318/P1269003" xmlDataType="decimal"/>
    </xmlCellPr>
  </singleXmlCell>
  <singleXmlCell id="678" xr6:uid="{312F1C90-FD9C-4286-A340-EB6284E3B0D9}" r="G7" connectionId="0">
    <xmlCellPr id="1" xr6:uid="{ABBD58E8-08FD-4A94-A596-98E68BBB14B3}" uniqueName="P1269071">
      <xmlPr mapId="3" xpath="/GFI-IZD-OSIG/ISD-E_1001318/P1269071" xmlDataType="decimal"/>
    </xmlCellPr>
  </singleXmlCell>
  <singleXmlCell id="679" xr6:uid="{87D30B4B-F89C-4F8E-8D28-8EBCD3F57455}" r="H7" connectionId="0">
    <xmlCellPr id="1" xr6:uid="{6BC6177D-031D-45EF-8FE1-6C204802CE1F}" uniqueName="P1269139">
      <xmlPr mapId="3" xpath="/GFI-IZD-OSIG/ISD-E_1001318/P1269139" xmlDataType="decimal"/>
    </xmlCellPr>
  </singleXmlCell>
  <singleXmlCell id="680" xr6:uid="{B7588305-B6C2-4707-9936-F22C910E28B8}" r="I7" connectionId="0">
    <xmlCellPr id="1" xr6:uid="{3B273612-FC4D-43FA-8A09-44EFDF7B64C0}" uniqueName="P1269207">
      <xmlPr mapId="3" xpath="/GFI-IZD-OSIG/ISD-E_1001318/P1269207" xmlDataType="decimal"/>
    </xmlCellPr>
  </singleXmlCell>
  <singleXmlCell id="681" xr6:uid="{7A448254-4E84-4BFC-A87F-2E396C4A7A98}" r="J7" connectionId="0">
    <xmlCellPr id="1" xr6:uid="{79FB9C72-4D22-470D-9414-0494DFA2DB01}" uniqueName="P1269275">
      <xmlPr mapId="3" xpath="/GFI-IZD-OSIG/ISD-E_1001318/P1269275" xmlDataType="decimal"/>
    </xmlCellPr>
  </singleXmlCell>
  <singleXmlCell id="682" xr6:uid="{35C66BD0-DB9E-4BE8-BE8F-A64670B66119}" r="E8" connectionId="0">
    <xmlCellPr id="1" xr6:uid="{41DE4E5C-C912-4C7C-A121-9D95A81CE7CE}" uniqueName="P1268936">
      <xmlPr mapId="3" xpath="/GFI-IZD-OSIG/ISD-E_1001318/P1268936" xmlDataType="decimal"/>
    </xmlCellPr>
  </singleXmlCell>
  <singleXmlCell id="683" xr6:uid="{BCC01F68-2C1B-415B-B0CA-B8360F11A374}" r="F8" connectionId="0">
    <xmlCellPr id="1" xr6:uid="{83348344-0D59-4441-BB3C-5ABB391F9FCC}" uniqueName="P1269004">
      <xmlPr mapId="3" xpath="/GFI-IZD-OSIG/ISD-E_1001318/P1269004" xmlDataType="decimal"/>
    </xmlCellPr>
  </singleXmlCell>
  <singleXmlCell id="684" xr6:uid="{7080F27B-D2D5-4599-9101-AF3A11829112}" r="G8" connectionId="0">
    <xmlCellPr id="1" xr6:uid="{B9A88A02-1D04-4DD6-A78C-D2C0A2712A16}" uniqueName="P1269072">
      <xmlPr mapId="3" xpath="/GFI-IZD-OSIG/ISD-E_1001318/P1269072" xmlDataType="decimal"/>
    </xmlCellPr>
  </singleXmlCell>
  <singleXmlCell id="685" xr6:uid="{D7C0ECED-0DBE-4D76-9F5E-DFCE93174ABA}" r="H8" connectionId="0">
    <xmlCellPr id="1" xr6:uid="{D44AB3DA-5D7F-45CA-AE94-F94CD520834B}" uniqueName="P1269140">
      <xmlPr mapId="3" xpath="/GFI-IZD-OSIG/ISD-E_1001318/P1269140" xmlDataType="decimal"/>
    </xmlCellPr>
  </singleXmlCell>
  <singleXmlCell id="686" xr6:uid="{24795924-7A68-4828-823C-23621D5E2035}" r="I8" connectionId="0">
    <xmlCellPr id="1" xr6:uid="{F7110F1D-E0AD-47F1-A36C-76088D0BFDDB}" uniqueName="P1269208">
      <xmlPr mapId="3" xpath="/GFI-IZD-OSIG/ISD-E_1001318/P1269208" xmlDataType="decimal"/>
    </xmlCellPr>
  </singleXmlCell>
  <singleXmlCell id="687" xr6:uid="{3C84BEBD-7877-4326-8C34-09B29C652BA7}" r="J8" connectionId="0">
    <xmlCellPr id="1" xr6:uid="{78CF5DB9-D30E-4108-BA17-EE97D4A66E4D}" uniqueName="P1269276">
      <xmlPr mapId="3" xpath="/GFI-IZD-OSIG/ISD-E_1001318/P1269276" xmlDataType="decimal"/>
    </xmlCellPr>
  </singleXmlCell>
  <singleXmlCell id="688" xr6:uid="{A11A9A33-209D-4CDD-9AAB-5AC53D4BA8C0}" r="E9" connectionId="0">
    <xmlCellPr id="1" xr6:uid="{1C2332E7-0A6F-4931-BF0C-04B36B7061DE}" uniqueName="P1268937">
      <xmlPr mapId="3" xpath="/GFI-IZD-OSIG/ISD-E_1001318/P1268937" xmlDataType="decimal"/>
    </xmlCellPr>
  </singleXmlCell>
  <singleXmlCell id="689" xr6:uid="{D14CA068-EEE7-43BB-831C-53042F85E05E}" r="F9" connectionId="0">
    <xmlCellPr id="1" xr6:uid="{C78366E8-D7C3-4A77-9BD8-03F30BAE8AC7}" uniqueName="P1269005">
      <xmlPr mapId="3" xpath="/GFI-IZD-OSIG/ISD-E_1001318/P1269005" xmlDataType="decimal"/>
    </xmlCellPr>
  </singleXmlCell>
  <singleXmlCell id="690" xr6:uid="{C153E649-452D-4EFE-9D4A-1AC9E8E9C731}" r="G9" connectionId="0">
    <xmlCellPr id="1" xr6:uid="{B2F31163-0D5A-48C7-9BD4-461AF15483C0}" uniqueName="P1269073">
      <xmlPr mapId="3" xpath="/GFI-IZD-OSIG/ISD-E_1001318/P1269073" xmlDataType="decimal"/>
    </xmlCellPr>
  </singleXmlCell>
  <singleXmlCell id="691" xr6:uid="{9E357DEC-196C-46E6-BB8E-175D72346A56}" r="H9" connectionId="0">
    <xmlCellPr id="1" xr6:uid="{857B2962-060A-49C9-8F75-FD26AFE63D56}" uniqueName="P1269141">
      <xmlPr mapId="3" xpath="/GFI-IZD-OSIG/ISD-E_1001318/P1269141" xmlDataType="decimal"/>
    </xmlCellPr>
  </singleXmlCell>
  <singleXmlCell id="692" xr6:uid="{338F8AC2-1861-4A4E-8BED-12AF86B9E94D}" r="I9" connectionId="0">
    <xmlCellPr id="1" xr6:uid="{3EA6F46E-0372-4ECB-AC6B-4713AF1D34F3}" uniqueName="P1269209">
      <xmlPr mapId="3" xpath="/GFI-IZD-OSIG/ISD-E_1001318/P1269209" xmlDataType="decimal"/>
    </xmlCellPr>
  </singleXmlCell>
  <singleXmlCell id="693" xr6:uid="{FC843890-7AD5-4F5D-ACE0-E95189934016}" r="J9" connectionId="0">
    <xmlCellPr id="1" xr6:uid="{755462BA-C151-44AB-B3C0-7C359B7AC124}" uniqueName="P1269277">
      <xmlPr mapId="3" xpath="/GFI-IZD-OSIG/ISD-E_1001318/P1269277" xmlDataType="decimal"/>
    </xmlCellPr>
  </singleXmlCell>
  <singleXmlCell id="694" xr6:uid="{1D822C82-D99F-4EF3-B804-29E794E574F4}" r="E10" connectionId="0">
    <xmlCellPr id="1" xr6:uid="{2EF8C18D-B5F2-4C4D-94A7-1A839BD32F0C}" uniqueName="P1268938">
      <xmlPr mapId="3" xpath="/GFI-IZD-OSIG/ISD-E_1001318/P1268938" xmlDataType="decimal"/>
    </xmlCellPr>
  </singleXmlCell>
  <singleXmlCell id="695" xr6:uid="{A8E4ECB3-6A6C-49A5-B08A-E62791980EED}" r="F10" connectionId="0">
    <xmlCellPr id="1" xr6:uid="{E8AC1FA3-7222-4C27-9518-8F40B8E16D7E}" uniqueName="P1269006">
      <xmlPr mapId="3" xpath="/GFI-IZD-OSIG/ISD-E_1001318/P1269006" xmlDataType="decimal"/>
    </xmlCellPr>
  </singleXmlCell>
  <singleXmlCell id="696" xr6:uid="{3E089743-9577-4EB7-839B-F774F01062B1}" r="G10" connectionId="0">
    <xmlCellPr id="1" xr6:uid="{C76A7A63-F8C6-47AE-8647-4201336D3127}" uniqueName="P1269074">
      <xmlPr mapId="3" xpath="/GFI-IZD-OSIG/ISD-E_1001318/P1269074" xmlDataType="decimal"/>
    </xmlCellPr>
  </singleXmlCell>
  <singleXmlCell id="697" xr6:uid="{8186BA13-15ED-48C0-9FF9-F2053E521DD5}" r="H10" connectionId="0">
    <xmlCellPr id="1" xr6:uid="{BFAB611D-4CEC-4475-B8C0-3A276C2B8212}" uniqueName="P1269142">
      <xmlPr mapId="3" xpath="/GFI-IZD-OSIG/ISD-E_1001318/P1269142" xmlDataType="decimal"/>
    </xmlCellPr>
  </singleXmlCell>
  <singleXmlCell id="698" xr6:uid="{36BAC685-352C-4BDC-A185-A04D9EECA3DA}" r="I10" connectionId="0">
    <xmlCellPr id="1" xr6:uid="{E9D39FD5-F7F4-40AF-88F0-9C7893E87390}" uniqueName="P1269210">
      <xmlPr mapId="3" xpath="/GFI-IZD-OSIG/ISD-E_1001318/P1269210" xmlDataType="decimal"/>
    </xmlCellPr>
  </singleXmlCell>
  <singleXmlCell id="699" xr6:uid="{1405DFDC-36B3-40B5-B5DE-D7A67EBF251C}" r="J10" connectionId="0">
    <xmlCellPr id="1" xr6:uid="{92B41B88-A2AA-4E62-B228-E7E1BA2DE0B1}" uniqueName="P1269278">
      <xmlPr mapId="3" xpath="/GFI-IZD-OSIG/ISD-E_1001318/P1269278" xmlDataType="decimal"/>
    </xmlCellPr>
  </singleXmlCell>
  <singleXmlCell id="700" xr6:uid="{652D3C1E-670B-4B21-AF1F-4CB79A1CC9B1}" r="E11" connectionId="0">
    <xmlCellPr id="1" xr6:uid="{5E1B9990-60A5-49C0-A041-31BAFD72DFF2}" uniqueName="P1268939">
      <xmlPr mapId="3" xpath="/GFI-IZD-OSIG/ISD-E_1001318/P1268939" xmlDataType="decimal"/>
    </xmlCellPr>
  </singleXmlCell>
  <singleXmlCell id="701" xr6:uid="{B7026C69-709D-4A69-9672-D2425AE1CD2D}" r="F11" connectionId="0">
    <xmlCellPr id="1" xr6:uid="{F4D95E95-BC0C-47FD-A7AF-2CCF568C4F44}" uniqueName="P1269007">
      <xmlPr mapId="3" xpath="/GFI-IZD-OSIG/ISD-E_1001318/P1269007" xmlDataType="decimal"/>
    </xmlCellPr>
  </singleXmlCell>
  <singleXmlCell id="702" xr6:uid="{04A5955B-32A5-4E72-B481-7C17E6F65F09}" r="G11" connectionId="0">
    <xmlCellPr id="1" xr6:uid="{628A3149-6B7E-4601-AFCE-7C17899D317C}" uniqueName="P1269075">
      <xmlPr mapId="3" xpath="/GFI-IZD-OSIG/ISD-E_1001318/P1269075" xmlDataType="decimal"/>
    </xmlCellPr>
  </singleXmlCell>
  <singleXmlCell id="703" xr6:uid="{0651FF3A-3967-46E0-8F6E-B9255CF52E69}" r="H11" connectionId="0">
    <xmlCellPr id="1" xr6:uid="{5786E16C-CA7C-4581-9456-ED7AD4251FE2}" uniqueName="P1269143">
      <xmlPr mapId="3" xpath="/GFI-IZD-OSIG/ISD-E_1001318/P1269143" xmlDataType="decimal"/>
    </xmlCellPr>
  </singleXmlCell>
  <singleXmlCell id="704" xr6:uid="{251E9211-DCFA-4BEE-A1C1-99AE62C6E709}" r="I11" connectionId="0">
    <xmlCellPr id="1" xr6:uid="{721F0BAE-F551-4250-9B89-D3AC277321CD}" uniqueName="P1269211">
      <xmlPr mapId="3" xpath="/GFI-IZD-OSIG/ISD-E_1001318/P1269211" xmlDataType="decimal"/>
    </xmlCellPr>
  </singleXmlCell>
  <singleXmlCell id="705" xr6:uid="{5128C5CB-2535-4BD3-8779-05A6AD28BAD5}" r="J11" connectionId="0">
    <xmlCellPr id="1" xr6:uid="{B2B97863-18E1-4E76-9A06-D37E4E2278D0}" uniqueName="P1269279">
      <xmlPr mapId="3" xpath="/GFI-IZD-OSIG/ISD-E_1001318/P1269279" xmlDataType="decimal"/>
    </xmlCellPr>
  </singleXmlCell>
  <singleXmlCell id="706" xr6:uid="{D26CEFE4-348F-4811-8501-3E2518AF4A86}" r="E12" connectionId="0">
    <xmlCellPr id="1" xr6:uid="{1B34BED3-E9CF-48B9-A4F9-0C1871D5E702}" uniqueName="P1268940">
      <xmlPr mapId="3" xpath="/GFI-IZD-OSIG/ISD-E_1001318/P1268940" xmlDataType="decimal"/>
    </xmlCellPr>
  </singleXmlCell>
  <singleXmlCell id="707" xr6:uid="{97154336-CC90-4078-B32A-FA1181382305}" r="F12" connectionId="0">
    <xmlCellPr id="1" xr6:uid="{88639645-4E44-483A-81B9-67503083888D}" uniqueName="P1269008">
      <xmlPr mapId="3" xpath="/GFI-IZD-OSIG/ISD-E_1001318/P1269008" xmlDataType="decimal"/>
    </xmlCellPr>
  </singleXmlCell>
  <singleXmlCell id="708" xr6:uid="{02E66103-4D1E-4A0E-AE8B-7C92F50B44FD}" r="G12" connectionId="0">
    <xmlCellPr id="1" xr6:uid="{52018BFC-3158-4DEC-BC6D-8A4EC1FB1D21}" uniqueName="P1269076">
      <xmlPr mapId="3" xpath="/GFI-IZD-OSIG/ISD-E_1001318/P1269076" xmlDataType="decimal"/>
    </xmlCellPr>
  </singleXmlCell>
  <singleXmlCell id="709" xr6:uid="{30387D3D-D92B-41ED-81BF-EBCA4111C40B}" r="H12" connectionId="0">
    <xmlCellPr id="1" xr6:uid="{6129CA1F-2F04-41E9-8F4D-2B014F0DB959}" uniqueName="P1269144">
      <xmlPr mapId="3" xpath="/GFI-IZD-OSIG/ISD-E_1001318/P1269144" xmlDataType="decimal"/>
    </xmlCellPr>
  </singleXmlCell>
  <singleXmlCell id="710" xr6:uid="{638DBA03-074A-412A-A4CB-3A5CBA200F75}" r="I12" connectionId="0">
    <xmlCellPr id="1" xr6:uid="{7B886CD7-4144-4304-9138-52009BB7B664}" uniqueName="P1269212">
      <xmlPr mapId="3" xpath="/GFI-IZD-OSIG/ISD-E_1001318/P1269212" xmlDataType="decimal"/>
    </xmlCellPr>
  </singleXmlCell>
  <singleXmlCell id="711" xr6:uid="{40BBD1C0-FB02-49CC-A714-9ABE16D18570}" r="J12" connectionId="0">
    <xmlCellPr id="1" xr6:uid="{885F69D6-561F-48E4-AB82-F96953F491C3}" uniqueName="P1269280">
      <xmlPr mapId="3" xpath="/GFI-IZD-OSIG/ISD-E_1001318/P1269280" xmlDataType="decimal"/>
    </xmlCellPr>
  </singleXmlCell>
  <singleXmlCell id="712" xr6:uid="{1921D6ED-B264-4161-9B5D-0D7CA4F0ACCB}" r="E13" connectionId="0">
    <xmlCellPr id="1" xr6:uid="{633DAAD5-E6E0-4D19-9D2C-16AB6F825F15}" uniqueName="P1268941">
      <xmlPr mapId="3" xpath="/GFI-IZD-OSIG/ISD-E_1001318/P1268941" xmlDataType="decimal"/>
    </xmlCellPr>
  </singleXmlCell>
  <singleXmlCell id="713" xr6:uid="{040BDA7B-8456-4543-9312-0DD68A34BAA9}" r="F13" connectionId="0">
    <xmlCellPr id="1" xr6:uid="{5BF008C2-5545-43BE-9F4B-CE039526880F}" uniqueName="P1269009">
      <xmlPr mapId="3" xpath="/GFI-IZD-OSIG/ISD-E_1001318/P1269009" xmlDataType="decimal"/>
    </xmlCellPr>
  </singleXmlCell>
  <singleXmlCell id="714" xr6:uid="{65475D82-7612-4AAA-9A9F-4EEF67810682}" r="G13" connectionId="0">
    <xmlCellPr id="1" xr6:uid="{3A43279C-1688-429A-8D67-F241CBC62F88}" uniqueName="P1269077">
      <xmlPr mapId="3" xpath="/GFI-IZD-OSIG/ISD-E_1001318/P1269077" xmlDataType="decimal"/>
    </xmlCellPr>
  </singleXmlCell>
  <singleXmlCell id="715" xr6:uid="{427E18F8-FB2F-4C69-9877-676F60912F75}" r="H13" connectionId="0">
    <xmlCellPr id="1" xr6:uid="{6A463E2A-46A0-49B0-90E7-D70A7BD888CF}" uniqueName="P1269145">
      <xmlPr mapId="3" xpath="/GFI-IZD-OSIG/ISD-E_1001318/P1269145" xmlDataType="decimal"/>
    </xmlCellPr>
  </singleXmlCell>
  <singleXmlCell id="716" xr6:uid="{1776A901-ECC5-45D2-B586-69CBB4F731C5}" r="I13" connectionId="0">
    <xmlCellPr id="1" xr6:uid="{296A0588-D415-4E55-8500-E820556FD6B5}" uniqueName="P1269213">
      <xmlPr mapId="3" xpath="/GFI-IZD-OSIG/ISD-E_1001318/P1269213" xmlDataType="decimal"/>
    </xmlCellPr>
  </singleXmlCell>
  <singleXmlCell id="717" xr6:uid="{BACA08EB-E83D-452C-8F88-B110F85F20E5}" r="J13" connectionId="0">
    <xmlCellPr id="1" xr6:uid="{8A43DA56-9268-418D-9120-D815C78BCD2B}" uniqueName="P1269281">
      <xmlPr mapId="3" xpath="/GFI-IZD-OSIG/ISD-E_1001318/P1269281" xmlDataType="decimal"/>
    </xmlCellPr>
  </singleXmlCell>
  <singleXmlCell id="718" xr6:uid="{86A440B0-C6D0-4549-938D-02D14C121741}" r="E14" connectionId="0">
    <xmlCellPr id="1" xr6:uid="{F2188929-41E6-402F-92F7-9C985BCEFC46}" uniqueName="P1268942">
      <xmlPr mapId="3" xpath="/GFI-IZD-OSIG/ISD-E_1001318/P1268942" xmlDataType="decimal"/>
    </xmlCellPr>
  </singleXmlCell>
  <singleXmlCell id="719" xr6:uid="{B694703A-CE1E-4F96-82C6-8D50341816CC}" r="F14" connectionId="0">
    <xmlCellPr id="1" xr6:uid="{5C2EE1DF-E638-42DF-9EF3-AA1201A33AFC}" uniqueName="P1269010">
      <xmlPr mapId="3" xpath="/GFI-IZD-OSIG/ISD-E_1001318/P1269010" xmlDataType="decimal"/>
    </xmlCellPr>
  </singleXmlCell>
  <singleXmlCell id="720" xr6:uid="{0F5917B1-AD21-4F22-9C8D-DBFCFD256DD0}" r="G14" connectionId="0">
    <xmlCellPr id="1" xr6:uid="{10ADD83C-13DE-487C-82D8-48CC8E26F279}" uniqueName="P1269078">
      <xmlPr mapId="3" xpath="/GFI-IZD-OSIG/ISD-E_1001318/P1269078" xmlDataType="decimal"/>
    </xmlCellPr>
  </singleXmlCell>
  <singleXmlCell id="721" xr6:uid="{FE9B6797-DEEF-4A33-9F49-1C07404C5ED6}" r="H14" connectionId="0">
    <xmlCellPr id="1" xr6:uid="{E28EA95F-54E7-4084-BB39-CA9166A9A3DF}" uniqueName="P1269146">
      <xmlPr mapId="3" xpath="/GFI-IZD-OSIG/ISD-E_1001318/P1269146" xmlDataType="decimal"/>
    </xmlCellPr>
  </singleXmlCell>
  <singleXmlCell id="722" xr6:uid="{C44D355E-0368-4EBF-BFB8-ADA91AE865BE}" r="I14" connectionId="0">
    <xmlCellPr id="1" xr6:uid="{3117322E-4A38-42BD-9994-4AA2A6BE4961}" uniqueName="P1269214">
      <xmlPr mapId="3" xpath="/GFI-IZD-OSIG/ISD-E_1001318/P1269214" xmlDataType="decimal"/>
    </xmlCellPr>
  </singleXmlCell>
  <singleXmlCell id="723" xr6:uid="{620F57E0-9CAD-4028-A1A7-39B88DC9A1FA}" r="J14" connectionId="0">
    <xmlCellPr id="1" xr6:uid="{FDD9172A-41B1-4D38-83A7-7FAD7A0DE9C8}" uniqueName="P1269282">
      <xmlPr mapId="3" xpath="/GFI-IZD-OSIG/ISD-E_1001318/P1269282" xmlDataType="decimal"/>
    </xmlCellPr>
  </singleXmlCell>
  <singleXmlCell id="724" xr6:uid="{A9A37E68-0705-4650-BB91-B155D0C322A2}" r="E15" connectionId="0">
    <xmlCellPr id="1" xr6:uid="{E7E321E8-E3B4-4D3B-A000-2503A9767E99}" uniqueName="P1268944">
      <xmlPr mapId="3" xpath="/GFI-IZD-OSIG/ISD-E_1001318/P1268944" xmlDataType="decimal"/>
    </xmlCellPr>
  </singleXmlCell>
  <singleXmlCell id="725" xr6:uid="{8906EC2F-C56D-4C09-B584-037E47EF9EA7}" r="F15" connectionId="0">
    <xmlCellPr id="1" xr6:uid="{5D2A00DD-0EC7-468E-ACF4-9B627FE746F1}" uniqueName="P1269012">
      <xmlPr mapId="3" xpath="/GFI-IZD-OSIG/ISD-E_1001318/P1269012" xmlDataType="decimal"/>
    </xmlCellPr>
  </singleXmlCell>
  <singleXmlCell id="726" xr6:uid="{A6D2CD26-488D-4D84-A005-2A70E72134BA}" r="G15" connectionId="0">
    <xmlCellPr id="1" xr6:uid="{6A2DE874-AF10-4049-8197-CB0B977DF807}" uniqueName="P1269080">
      <xmlPr mapId="3" xpath="/GFI-IZD-OSIG/ISD-E_1001318/P1269080" xmlDataType="decimal"/>
    </xmlCellPr>
  </singleXmlCell>
  <singleXmlCell id="727" xr6:uid="{D51606DE-7A34-411D-A5DC-57974D39BD86}" r="H15" connectionId="0">
    <xmlCellPr id="1" xr6:uid="{F7CBF31F-65EB-4AD1-AB14-F90473CF1BC8}" uniqueName="P1269148">
      <xmlPr mapId="3" xpath="/GFI-IZD-OSIG/ISD-E_1001318/P1269148" xmlDataType="decimal"/>
    </xmlCellPr>
  </singleXmlCell>
  <singleXmlCell id="728" xr6:uid="{89B57AE9-9226-4570-B21D-C005357C0BC8}" r="I15" connectionId="0">
    <xmlCellPr id="1" xr6:uid="{D4EAF07D-B0CA-4134-BCDF-BA36AD8543B4}" uniqueName="P1269216">
      <xmlPr mapId="3" xpath="/GFI-IZD-OSIG/ISD-E_1001318/P1269216" xmlDataType="decimal"/>
    </xmlCellPr>
  </singleXmlCell>
  <singleXmlCell id="729" xr6:uid="{2DFC616E-3DE1-4E54-8923-1DE74040E242}" r="J15" connectionId="0">
    <xmlCellPr id="1" xr6:uid="{D3918980-64FC-4BED-976A-942FBF11E8EB}" uniqueName="P1269284">
      <xmlPr mapId="3" xpath="/GFI-IZD-OSIG/ISD-E_1001318/P1269284" xmlDataType="decimal"/>
    </xmlCellPr>
  </singleXmlCell>
  <singleXmlCell id="730" xr6:uid="{80991BC6-3DA7-421C-9E35-769DA00D6B8D}" r="E16" connectionId="0">
    <xmlCellPr id="1" xr6:uid="{3E95B062-951D-4D69-A696-D2BE100F599B}" uniqueName="P1268945">
      <xmlPr mapId="3" xpath="/GFI-IZD-OSIG/ISD-E_1001318/P1268945" xmlDataType="decimal"/>
    </xmlCellPr>
  </singleXmlCell>
  <singleXmlCell id="731" xr6:uid="{994EC8BB-C8C7-4701-B4A5-47CA80D4E40E}" r="F16" connectionId="0">
    <xmlCellPr id="1" xr6:uid="{C5A5EDA0-A87B-4795-96FC-AA638C619EAA}" uniqueName="P1269013">
      <xmlPr mapId="3" xpath="/GFI-IZD-OSIG/ISD-E_1001318/P1269013" xmlDataType="decimal"/>
    </xmlCellPr>
  </singleXmlCell>
  <singleXmlCell id="732" xr6:uid="{F3B096F2-6F1A-4D5C-B693-8EE57C074511}" r="G16" connectionId="0">
    <xmlCellPr id="1" xr6:uid="{3AFE8911-E7B0-4ADA-B201-0EBC94051E8C}" uniqueName="P1269081">
      <xmlPr mapId="3" xpath="/GFI-IZD-OSIG/ISD-E_1001318/P1269081" xmlDataType="decimal"/>
    </xmlCellPr>
  </singleXmlCell>
  <singleXmlCell id="733" xr6:uid="{9DD19160-8E7A-491E-8073-A5C267BF1411}" r="H16" connectionId="0">
    <xmlCellPr id="1" xr6:uid="{96DB3277-70A5-484A-B317-EE40F7B6C661}" uniqueName="P1269149">
      <xmlPr mapId="3" xpath="/GFI-IZD-OSIG/ISD-E_1001318/P1269149" xmlDataType="decimal"/>
    </xmlCellPr>
  </singleXmlCell>
  <singleXmlCell id="734" xr6:uid="{D20BD93C-D47D-4857-A55A-5584D6853738}" r="I16" connectionId="0">
    <xmlCellPr id="1" xr6:uid="{29F56599-08F6-414D-B535-9565BC9E09FD}" uniqueName="P1269217">
      <xmlPr mapId="3" xpath="/GFI-IZD-OSIG/ISD-E_1001318/P1269217" xmlDataType="decimal"/>
    </xmlCellPr>
  </singleXmlCell>
  <singleXmlCell id="735" xr6:uid="{6D1B497A-8EC4-45E9-88C9-622C7956EA40}" r="J16" connectionId="0">
    <xmlCellPr id="1" xr6:uid="{5B929739-D9D5-4196-B072-9802216F0944}" uniqueName="P1269285">
      <xmlPr mapId="3" xpath="/GFI-IZD-OSIG/ISD-E_1001318/P1269285" xmlDataType="decimal"/>
    </xmlCellPr>
  </singleXmlCell>
  <singleXmlCell id="736" xr6:uid="{A049617A-855A-4443-8DE6-7867F67EB261}" r="E17" connectionId="0">
    <xmlCellPr id="1" xr6:uid="{E31C8ABD-D0EA-4CD8-9542-DE15FD1A02D7}" uniqueName="P1268946">
      <xmlPr mapId="3" xpath="/GFI-IZD-OSIG/ISD-E_1001318/P1268946" xmlDataType="decimal"/>
    </xmlCellPr>
  </singleXmlCell>
  <singleXmlCell id="737" xr6:uid="{1504C7F1-0A9A-490D-BFF9-1BDCF546D42F}" r="F17" connectionId="0">
    <xmlCellPr id="1" xr6:uid="{97BFDD2C-2858-47B0-A19B-2E3AE3FAD0B5}" uniqueName="P1269014">
      <xmlPr mapId="3" xpath="/GFI-IZD-OSIG/ISD-E_1001318/P1269014" xmlDataType="decimal"/>
    </xmlCellPr>
  </singleXmlCell>
  <singleXmlCell id="738" xr6:uid="{C1ABB7DA-34BA-419B-9E5C-3F34884A6F56}" r="G17" connectionId="0">
    <xmlCellPr id="1" xr6:uid="{435F5824-9927-4E1A-8808-A849313BF909}" uniqueName="P1269082">
      <xmlPr mapId="3" xpath="/GFI-IZD-OSIG/ISD-E_1001318/P1269082" xmlDataType="decimal"/>
    </xmlCellPr>
  </singleXmlCell>
  <singleXmlCell id="739" xr6:uid="{E2113D21-BC36-4069-8747-0D5F0DA6AAEF}" r="H17" connectionId="0">
    <xmlCellPr id="1" xr6:uid="{E1E92D2F-F9DF-4F2F-8BB7-9C0668E6D23C}" uniqueName="P1269150">
      <xmlPr mapId="3" xpath="/GFI-IZD-OSIG/ISD-E_1001318/P1269150" xmlDataType="decimal"/>
    </xmlCellPr>
  </singleXmlCell>
  <singleXmlCell id="740" xr6:uid="{3983F940-A00D-4D84-B961-FE89B95B7EA4}" r="I17" connectionId="0">
    <xmlCellPr id="1" xr6:uid="{963892D5-D0E0-4304-BFB8-48956F03B94B}" uniqueName="P1269218">
      <xmlPr mapId="3" xpath="/GFI-IZD-OSIG/ISD-E_1001318/P1269218" xmlDataType="decimal"/>
    </xmlCellPr>
  </singleXmlCell>
  <singleXmlCell id="741" xr6:uid="{73E7ECA8-76E1-484A-A9C0-86A29DB0ABAF}" r="J17" connectionId="0">
    <xmlCellPr id="1" xr6:uid="{0148F71B-7125-4EF0-8652-EB504A72CEE9}" uniqueName="P1269286">
      <xmlPr mapId="3" xpath="/GFI-IZD-OSIG/ISD-E_1001318/P1269286" xmlDataType="decimal"/>
    </xmlCellPr>
  </singleXmlCell>
  <singleXmlCell id="742" xr6:uid="{A0A3D485-D460-416C-B5D5-EEAFB3C38F36}" r="E18" connectionId="0">
    <xmlCellPr id="1" xr6:uid="{CE566FEF-246D-4AA2-8F64-0645CC6F2CDE}" uniqueName="P1268947">
      <xmlPr mapId="3" xpath="/GFI-IZD-OSIG/ISD-E_1001318/P1268947" xmlDataType="decimal"/>
    </xmlCellPr>
  </singleXmlCell>
  <singleXmlCell id="743" xr6:uid="{B7D0A45F-C2E2-4C23-954C-78D4C3A65A5C}" r="F18" connectionId="0">
    <xmlCellPr id="1" xr6:uid="{D54B430C-527B-4CD3-8B44-ED90D679CAAD}" uniqueName="P1269015">
      <xmlPr mapId="3" xpath="/GFI-IZD-OSIG/ISD-E_1001318/P1269015" xmlDataType="decimal"/>
    </xmlCellPr>
  </singleXmlCell>
  <singleXmlCell id="744" xr6:uid="{A9778385-DE41-4360-BD30-2E39FD69E5A8}" r="G18" connectionId="0">
    <xmlCellPr id="1" xr6:uid="{10182213-5835-4255-B9B3-95194D1E982A}" uniqueName="P1269083">
      <xmlPr mapId="3" xpath="/GFI-IZD-OSIG/ISD-E_1001318/P1269083" xmlDataType="decimal"/>
    </xmlCellPr>
  </singleXmlCell>
  <singleXmlCell id="745" xr6:uid="{FF1A6054-5FE5-4571-91BD-B101DE6EDF7D}" r="H18" connectionId="0">
    <xmlCellPr id="1" xr6:uid="{83A5FFB6-0F5B-4484-8E39-EEC37EC220E5}" uniqueName="P1269151">
      <xmlPr mapId="3" xpath="/GFI-IZD-OSIG/ISD-E_1001318/P1269151" xmlDataType="decimal"/>
    </xmlCellPr>
  </singleXmlCell>
  <singleXmlCell id="746" xr6:uid="{78092902-3A83-434D-A084-E1D35FA8C467}" r="I18" connectionId="0">
    <xmlCellPr id="1" xr6:uid="{C42B261A-FDC8-411B-B367-B2ADE7419A3B}" uniqueName="P1269219">
      <xmlPr mapId="3" xpath="/GFI-IZD-OSIG/ISD-E_1001318/P1269219" xmlDataType="decimal"/>
    </xmlCellPr>
  </singleXmlCell>
  <singleXmlCell id="747" xr6:uid="{A697945D-D586-468B-B35B-D324904A94CE}" r="J18" connectionId="0">
    <xmlCellPr id="1" xr6:uid="{A5462B35-286F-4D18-972F-8C9B965937FA}" uniqueName="P1269287">
      <xmlPr mapId="3" xpath="/GFI-IZD-OSIG/ISD-E_1001318/P1269287" xmlDataType="decimal"/>
    </xmlCellPr>
  </singleXmlCell>
  <singleXmlCell id="748" xr6:uid="{0EED5C42-6719-422A-B15A-5911AB2CF83E}" r="E19" connectionId="0">
    <xmlCellPr id="1" xr6:uid="{EA9E52A4-5B64-4B8E-8D53-D5F9852F8DD8}" uniqueName="P1268948">
      <xmlPr mapId="3" xpath="/GFI-IZD-OSIG/ISD-E_1001318/P1268948" xmlDataType="decimal"/>
    </xmlCellPr>
  </singleXmlCell>
  <singleXmlCell id="749" xr6:uid="{20FCAE66-3CC9-4448-867E-7E119194D1A9}" r="F19" connectionId="0">
    <xmlCellPr id="1" xr6:uid="{B1B38FAF-8821-4522-9341-77C363D9A26B}" uniqueName="P1269016">
      <xmlPr mapId="3" xpath="/GFI-IZD-OSIG/ISD-E_1001318/P1269016" xmlDataType="decimal"/>
    </xmlCellPr>
  </singleXmlCell>
  <singleXmlCell id="750" xr6:uid="{CFD1F6C7-B806-41A6-81AF-FCF536F6CB29}" r="G19" connectionId="0">
    <xmlCellPr id="1" xr6:uid="{7759391B-4613-4439-8F5F-03B717A710E4}" uniqueName="P1269084">
      <xmlPr mapId="3" xpath="/GFI-IZD-OSIG/ISD-E_1001318/P1269084" xmlDataType="decimal"/>
    </xmlCellPr>
  </singleXmlCell>
  <singleXmlCell id="751" xr6:uid="{57147E83-A38C-4E6B-84C9-FBED8AB5EC49}" r="H19" connectionId="0">
    <xmlCellPr id="1" xr6:uid="{437574D1-BC0B-478A-BCCE-7C70CE2B1319}" uniqueName="P1269152">
      <xmlPr mapId="3" xpath="/GFI-IZD-OSIG/ISD-E_1001318/P1269152" xmlDataType="decimal"/>
    </xmlCellPr>
  </singleXmlCell>
  <singleXmlCell id="752" xr6:uid="{8C0EA8D8-BDCC-4755-9FCE-C82BBAB57FA1}" r="I19" connectionId="0">
    <xmlCellPr id="1" xr6:uid="{79EFDD2D-76B6-41A5-A0C9-04D649F60DE5}" uniqueName="P1269220">
      <xmlPr mapId="3" xpath="/GFI-IZD-OSIG/ISD-E_1001318/P1269220" xmlDataType="decimal"/>
    </xmlCellPr>
  </singleXmlCell>
  <singleXmlCell id="753" xr6:uid="{0C55486B-9310-4A3B-820A-996EC294BAEC}" r="J19" connectionId="0">
    <xmlCellPr id="1" xr6:uid="{3CD7385C-A918-491D-A7C7-760E8389BA97}" uniqueName="P1269288">
      <xmlPr mapId="3" xpath="/GFI-IZD-OSIG/ISD-E_1001318/P1269288" xmlDataType="decimal"/>
    </xmlCellPr>
  </singleXmlCell>
  <singleXmlCell id="754" xr6:uid="{CF7AA5E5-1A9E-4B2E-A354-61672BC90E5D}" r="E20" connectionId="0">
    <xmlCellPr id="1" xr6:uid="{A96E4DC2-5689-415B-93B8-5897DB0350F0}" uniqueName="P1268949">
      <xmlPr mapId="3" xpath="/GFI-IZD-OSIG/ISD-E_1001318/P1268949" xmlDataType="decimal"/>
    </xmlCellPr>
  </singleXmlCell>
  <singleXmlCell id="755" xr6:uid="{D8E47ACC-AFC3-41AD-BDB9-1F32FFC8F490}" r="F20" connectionId="0">
    <xmlCellPr id="1" xr6:uid="{AEFB76B4-7DEC-468A-A156-299E987D19AE}" uniqueName="P1269017">
      <xmlPr mapId="3" xpath="/GFI-IZD-OSIG/ISD-E_1001318/P1269017" xmlDataType="decimal"/>
    </xmlCellPr>
  </singleXmlCell>
  <singleXmlCell id="756" xr6:uid="{05FEB772-E987-4ECA-819F-BE3442C7C59F}" r="G20" connectionId="0">
    <xmlCellPr id="1" xr6:uid="{495944F6-C37C-4959-8360-2F1EAA2B2EB1}" uniqueName="P1269085">
      <xmlPr mapId="3" xpath="/GFI-IZD-OSIG/ISD-E_1001318/P1269085" xmlDataType="decimal"/>
    </xmlCellPr>
  </singleXmlCell>
  <singleXmlCell id="757" xr6:uid="{675055CD-1A9F-4974-9943-5115BFBE6130}" r="H20" connectionId="0">
    <xmlCellPr id="1" xr6:uid="{6154778F-ABC3-4F2F-83FE-DD8531C94A2D}" uniqueName="P1269153">
      <xmlPr mapId="3" xpath="/GFI-IZD-OSIG/ISD-E_1001318/P1269153" xmlDataType="decimal"/>
    </xmlCellPr>
  </singleXmlCell>
  <singleXmlCell id="758" xr6:uid="{B05D60C8-0578-419A-8F89-9D288FA65D1E}" r="I20" connectionId="0">
    <xmlCellPr id="1" xr6:uid="{ACEC2DB3-F262-461F-8FBA-D167ACA47105}" uniqueName="P1269221">
      <xmlPr mapId="3" xpath="/GFI-IZD-OSIG/ISD-E_1001318/P1269221" xmlDataType="decimal"/>
    </xmlCellPr>
  </singleXmlCell>
  <singleXmlCell id="759" xr6:uid="{A3716F9C-11A6-4875-B74A-52DF98A84B45}" r="J20" connectionId="0">
    <xmlCellPr id="1" xr6:uid="{AFDEBA54-05E7-47C0-ADA5-8D3DC8D74BCA}" uniqueName="P1269289">
      <xmlPr mapId="3" xpath="/GFI-IZD-OSIG/ISD-E_1001318/P1269289" xmlDataType="decimal"/>
    </xmlCellPr>
  </singleXmlCell>
  <singleXmlCell id="760" xr6:uid="{55F58D7E-9597-43F0-B16F-29783A211FA7}" r="E21" connectionId="0">
    <xmlCellPr id="1" xr6:uid="{6845A23A-D6CE-4528-BBF8-3A8859A90035}" uniqueName="P1268950">
      <xmlPr mapId="3" xpath="/GFI-IZD-OSIG/ISD-E_1001318/P1268950" xmlDataType="decimal"/>
    </xmlCellPr>
  </singleXmlCell>
  <singleXmlCell id="761" xr6:uid="{35879EE3-D163-43F0-93F0-319C4F4D503C}" r="F21" connectionId="0">
    <xmlCellPr id="1" xr6:uid="{28BA5CC8-7EC0-4FCA-85F0-D0D1DF6B7C26}" uniqueName="P1269018">
      <xmlPr mapId="3" xpath="/GFI-IZD-OSIG/ISD-E_1001318/P1269018" xmlDataType="decimal"/>
    </xmlCellPr>
  </singleXmlCell>
  <singleXmlCell id="762" xr6:uid="{B3ABCEBA-17AF-4026-A8BD-080A2B1D2F45}" r="G21" connectionId="0">
    <xmlCellPr id="1" xr6:uid="{384AABED-A2D8-4F0B-994C-E8795304D229}" uniqueName="P1269086">
      <xmlPr mapId="3" xpath="/GFI-IZD-OSIG/ISD-E_1001318/P1269086" xmlDataType="decimal"/>
    </xmlCellPr>
  </singleXmlCell>
  <singleXmlCell id="763" xr6:uid="{38FAFE0E-E57C-4160-86F9-2D6B1BE3F8E1}" r="H21" connectionId="0">
    <xmlCellPr id="1" xr6:uid="{E2E89A20-2177-4068-9C74-A8CCA60C033D}" uniqueName="P1269154">
      <xmlPr mapId="3" xpath="/GFI-IZD-OSIG/ISD-E_1001318/P1269154" xmlDataType="decimal"/>
    </xmlCellPr>
  </singleXmlCell>
  <singleXmlCell id="764" xr6:uid="{19DCB1B9-AC87-4573-B398-F4F266F053FB}" r="I21" connectionId="0">
    <xmlCellPr id="1" xr6:uid="{EF1130B8-CD1C-4809-ABE0-85BB6E6A98D9}" uniqueName="P1269222">
      <xmlPr mapId="3" xpath="/GFI-IZD-OSIG/ISD-E_1001318/P1269222" xmlDataType="decimal"/>
    </xmlCellPr>
  </singleXmlCell>
  <singleXmlCell id="765" xr6:uid="{298C6A2D-F23D-4570-BE37-53821179443E}" r="J21" connectionId="0">
    <xmlCellPr id="1" xr6:uid="{0585950E-9988-4E54-A72D-24D848E75FF3}" uniqueName="P1269290">
      <xmlPr mapId="3" xpath="/GFI-IZD-OSIG/ISD-E_1001318/P1269290" xmlDataType="decimal"/>
    </xmlCellPr>
  </singleXmlCell>
  <singleXmlCell id="766" xr6:uid="{3520F6C0-57CF-4939-A142-C8FA60E8F662}" r="E22" connectionId="0">
    <xmlCellPr id="1" xr6:uid="{D40E5480-A0ED-4004-B499-5CF667466014}" uniqueName="P1268951">
      <xmlPr mapId="3" xpath="/GFI-IZD-OSIG/ISD-E_1001318/P1268951" xmlDataType="decimal"/>
    </xmlCellPr>
  </singleXmlCell>
  <singleXmlCell id="767" xr6:uid="{97346E45-39FA-40EE-8556-7E7BA6524A33}" r="F22" connectionId="0">
    <xmlCellPr id="1" xr6:uid="{17F65F1A-12A0-4F83-B890-C9C9079D1E33}" uniqueName="P1269019">
      <xmlPr mapId="3" xpath="/GFI-IZD-OSIG/ISD-E_1001318/P1269019" xmlDataType="decimal"/>
    </xmlCellPr>
  </singleXmlCell>
  <singleXmlCell id="768" xr6:uid="{65A8ABEE-F63E-48B8-AB4B-C75DE5A5098D}" r="G22" connectionId="0">
    <xmlCellPr id="1" xr6:uid="{13085B8C-891C-4592-A728-28DB11FB70A3}" uniqueName="P1269087">
      <xmlPr mapId="3" xpath="/GFI-IZD-OSIG/ISD-E_1001318/P1269087" xmlDataType="decimal"/>
    </xmlCellPr>
  </singleXmlCell>
  <singleXmlCell id="769" xr6:uid="{D63FCDC5-F5C9-4948-8F4B-3742984658C2}" r="H22" connectionId="0">
    <xmlCellPr id="1" xr6:uid="{19ED4757-69F6-4365-8448-BA6252A33CEC}" uniqueName="P1269155">
      <xmlPr mapId="3" xpath="/GFI-IZD-OSIG/ISD-E_1001318/P1269155" xmlDataType="decimal"/>
    </xmlCellPr>
  </singleXmlCell>
  <singleXmlCell id="770" xr6:uid="{F140552F-7B48-4CDE-B921-63CC767876D6}" r="I22" connectionId="0">
    <xmlCellPr id="1" xr6:uid="{89B74566-46E8-41C5-83DA-3E25709AE53B}" uniqueName="P1269223">
      <xmlPr mapId="3" xpath="/GFI-IZD-OSIG/ISD-E_1001318/P1269223" xmlDataType="decimal"/>
    </xmlCellPr>
  </singleXmlCell>
  <singleXmlCell id="771" xr6:uid="{6009D8D4-80C1-46F4-9344-4CA877C62A4D}" r="J22" connectionId="0">
    <xmlCellPr id="1" xr6:uid="{24168B23-4490-47E6-9833-703873CCD384}" uniqueName="P1269291">
      <xmlPr mapId="3" xpath="/GFI-IZD-OSIG/ISD-E_1001318/P1269291" xmlDataType="decimal"/>
    </xmlCellPr>
  </singleXmlCell>
  <singleXmlCell id="772" xr6:uid="{98C6F9A8-C9DC-4520-8654-E41EF5A32D58}" r="E23" connectionId="0">
    <xmlCellPr id="1" xr6:uid="{3793DD54-F7E5-4D34-819A-785683280BC0}" uniqueName="P1268952">
      <xmlPr mapId="3" xpath="/GFI-IZD-OSIG/ISD-E_1001318/P1268952" xmlDataType="decimal"/>
    </xmlCellPr>
  </singleXmlCell>
  <singleXmlCell id="773" xr6:uid="{90D5B5D0-416F-4920-A56F-C73454B4ED3C}" r="F23" connectionId="0">
    <xmlCellPr id="1" xr6:uid="{16F1A7B3-5179-4885-BE4D-567B3002FCBC}" uniqueName="P1269020">
      <xmlPr mapId="3" xpath="/GFI-IZD-OSIG/ISD-E_1001318/P1269020" xmlDataType="decimal"/>
    </xmlCellPr>
  </singleXmlCell>
  <singleXmlCell id="774" xr6:uid="{A30C366E-B56E-4532-B545-6B1E81B01855}" r="G23" connectionId="0">
    <xmlCellPr id="1" xr6:uid="{236DA374-7FC5-4CCA-BB9D-F6CDF7DEF31E}" uniqueName="P1269088">
      <xmlPr mapId="3" xpath="/GFI-IZD-OSIG/ISD-E_1001318/P1269088" xmlDataType="decimal"/>
    </xmlCellPr>
  </singleXmlCell>
  <singleXmlCell id="775" xr6:uid="{0D140CCD-3C32-4568-95CB-A274E1C89F0B}" r="H23" connectionId="0">
    <xmlCellPr id="1" xr6:uid="{88D3B763-47BC-48E8-97DA-8DE5FE148757}" uniqueName="P1269156">
      <xmlPr mapId="3" xpath="/GFI-IZD-OSIG/ISD-E_1001318/P1269156" xmlDataType="decimal"/>
    </xmlCellPr>
  </singleXmlCell>
  <singleXmlCell id="776" xr6:uid="{68341BBD-AD68-4A19-B89B-AD8927A9E680}" r="I23" connectionId="0">
    <xmlCellPr id="1" xr6:uid="{81842C28-A0D5-48FD-9572-E51B88D3EF43}" uniqueName="P1269224">
      <xmlPr mapId="3" xpath="/GFI-IZD-OSIG/ISD-E_1001318/P1269224" xmlDataType="decimal"/>
    </xmlCellPr>
  </singleXmlCell>
  <singleXmlCell id="777" xr6:uid="{1B058F4F-DDA1-44C0-8159-E19594D158CF}" r="J23" connectionId="0">
    <xmlCellPr id="1" xr6:uid="{005D6A76-629E-450F-9840-3B540AD8154C}" uniqueName="P1269292">
      <xmlPr mapId="3" xpath="/GFI-IZD-OSIG/ISD-E_1001318/P1269292" xmlDataType="decimal"/>
    </xmlCellPr>
  </singleXmlCell>
  <singleXmlCell id="778" xr6:uid="{D80ABA7B-F58A-477D-9BD8-C71D3FE62171}" r="E24" connectionId="0">
    <xmlCellPr id="1" xr6:uid="{19183E93-4A14-4EA6-9EF3-2AB0759379CD}" uniqueName="P1268953">
      <xmlPr mapId="3" xpath="/GFI-IZD-OSIG/ISD-E_1001318/P1268953" xmlDataType="decimal"/>
    </xmlCellPr>
  </singleXmlCell>
  <singleXmlCell id="779" xr6:uid="{EE7A8DD9-5856-45F1-8075-5EAA6C517997}" r="F24" connectionId="0">
    <xmlCellPr id="1" xr6:uid="{7C726D79-F2A5-486C-A505-C4D4745C7A2C}" uniqueName="P1269021">
      <xmlPr mapId="3" xpath="/GFI-IZD-OSIG/ISD-E_1001318/P1269021" xmlDataType="decimal"/>
    </xmlCellPr>
  </singleXmlCell>
  <singleXmlCell id="780" xr6:uid="{23A7A655-E12E-4876-9E93-FF0CDF1B0413}" r="G24" connectionId="0">
    <xmlCellPr id="1" xr6:uid="{72C00C0F-25EC-4983-9B52-68FDACCA55BA}" uniqueName="P1269089">
      <xmlPr mapId="3" xpath="/GFI-IZD-OSIG/ISD-E_1001318/P1269089" xmlDataType="decimal"/>
    </xmlCellPr>
  </singleXmlCell>
  <singleXmlCell id="781" xr6:uid="{BBE82163-B92F-4E7F-BC57-E71A14BD028B}" r="H24" connectionId="0">
    <xmlCellPr id="1" xr6:uid="{206BD5EE-49FA-4E2A-9F41-D4C038FACCE1}" uniqueName="P1269157">
      <xmlPr mapId="3" xpath="/GFI-IZD-OSIG/ISD-E_1001318/P1269157" xmlDataType="decimal"/>
    </xmlCellPr>
  </singleXmlCell>
  <singleXmlCell id="782" xr6:uid="{3108A1D7-9BA1-4500-B5EF-EEB1F8E3A810}" r="I24" connectionId="0">
    <xmlCellPr id="1" xr6:uid="{60DA23B7-264D-49B6-9E6E-8498F6BE48E0}" uniqueName="P1269225">
      <xmlPr mapId="3" xpath="/GFI-IZD-OSIG/ISD-E_1001318/P1269225" xmlDataType="decimal"/>
    </xmlCellPr>
  </singleXmlCell>
  <singleXmlCell id="783" xr6:uid="{6C0A3881-672F-4AA4-8072-87A2A37D810B}" r="J24" connectionId="0">
    <xmlCellPr id="1" xr6:uid="{F17E6C3E-B4CA-4063-B77A-9C1FC7ED32F4}" uniqueName="P1269293">
      <xmlPr mapId="3" xpath="/GFI-IZD-OSIG/ISD-E_1001318/P1269293" xmlDataType="decimal"/>
    </xmlCellPr>
  </singleXmlCell>
  <singleXmlCell id="784" xr6:uid="{1E4A6F26-B2D0-437C-BEA5-A7406393DA00}" r="E25" connectionId="0">
    <xmlCellPr id="1" xr6:uid="{D8D772A5-4BCC-4874-B951-CC90BA0CB8DD}" uniqueName="P1268954">
      <xmlPr mapId="3" xpath="/GFI-IZD-OSIG/ISD-E_1001318/P1268954" xmlDataType="decimal"/>
    </xmlCellPr>
  </singleXmlCell>
  <singleXmlCell id="785" xr6:uid="{90340383-68F4-4A09-94A3-7965F9494F04}" r="F25" connectionId="0">
    <xmlCellPr id="1" xr6:uid="{C3AE8826-859C-4D4F-A34D-900F9FD498B2}" uniqueName="P1269022">
      <xmlPr mapId="3" xpath="/GFI-IZD-OSIG/ISD-E_1001318/P1269022" xmlDataType="decimal"/>
    </xmlCellPr>
  </singleXmlCell>
  <singleXmlCell id="786" xr6:uid="{0652923E-F76F-4C94-ACFF-EF939AE3E0CD}" r="G25" connectionId="0">
    <xmlCellPr id="1" xr6:uid="{A957BD2E-6DB1-419B-950B-6EDC8DBA3CD1}" uniqueName="P1269090">
      <xmlPr mapId="3" xpath="/GFI-IZD-OSIG/ISD-E_1001318/P1269090" xmlDataType="decimal"/>
    </xmlCellPr>
  </singleXmlCell>
  <singleXmlCell id="787" xr6:uid="{171A022F-DC7C-4597-9F15-82248D30E809}" r="H25" connectionId="0">
    <xmlCellPr id="1" xr6:uid="{755E2BF0-06E5-47DA-BA61-B611069B2A7B}" uniqueName="P1269158">
      <xmlPr mapId="3" xpath="/GFI-IZD-OSIG/ISD-E_1001318/P1269158" xmlDataType="decimal"/>
    </xmlCellPr>
  </singleXmlCell>
  <singleXmlCell id="788" xr6:uid="{57DC4773-B945-4AB3-8AC4-0E85BE7FE49E}" r="I25" connectionId="0">
    <xmlCellPr id="1" xr6:uid="{FD15806B-F53E-46BD-99F5-B149917723B5}" uniqueName="P1269226">
      <xmlPr mapId="3" xpath="/GFI-IZD-OSIG/ISD-E_1001318/P1269226" xmlDataType="decimal"/>
    </xmlCellPr>
  </singleXmlCell>
  <singleXmlCell id="789" xr6:uid="{E05AA3BB-0836-456D-8745-875DA3E445A5}" r="J25" connectionId="0">
    <xmlCellPr id="1" xr6:uid="{3B38E424-B1D4-416B-BF68-C506F6D54686}" uniqueName="P1269294">
      <xmlPr mapId="3" xpath="/GFI-IZD-OSIG/ISD-E_1001318/P1269294" xmlDataType="decimal"/>
    </xmlCellPr>
  </singleXmlCell>
  <singleXmlCell id="790" xr6:uid="{EF2673A7-503B-4877-BAD5-004ECDB45DEF}" r="E26" connectionId="0">
    <xmlCellPr id="1" xr6:uid="{69407C4A-7262-4756-86E0-A601465BB622}" uniqueName="P1268955">
      <xmlPr mapId="3" xpath="/GFI-IZD-OSIG/ISD-E_1001318/P1268955" xmlDataType="decimal"/>
    </xmlCellPr>
  </singleXmlCell>
  <singleXmlCell id="791" xr6:uid="{365853BA-1FFB-476A-8DA1-44EA79C87125}" r="F26" connectionId="0">
    <xmlCellPr id="1" xr6:uid="{7FE389AD-5BBB-4E08-A9A1-AF6EF5CC2ADE}" uniqueName="P1269023">
      <xmlPr mapId="3" xpath="/GFI-IZD-OSIG/ISD-E_1001318/P1269023" xmlDataType="decimal"/>
    </xmlCellPr>
  </singleXmlCell>
  <singleXmlCell id="792" xr6:uid="{0D17ECBA-75FC-422E-9A1A-5187E2421280}" r="G26" connectionId="0">
    <xmlCellPr id="1" xr6:uid="{E942117E-CD0D-4EC5-BE79-8E39AEAB5B92}" uniqueName="P1269091">
      <xmlPr mapId="3" xpath="/GFI-IZD-OSIG/ISD-E_1001318/P1269091" xmlDataType="decimal"/>
    </xmlCellPr>
  </singleXmlCell>
  <singleXmlCell id="793" xr6:uid="{37EEBEC0-C95D-4240-9D74-D412B66CD681}" r="H26" connectionId="0">
    <xmlCellPr id="1" xr6:uid="{6C4CCA8F-D233-4788-B7D9-A761B68E15CA}" uniqueName="P1269159">
      <xmlPr mapId="3" xpath="/GFI-IZD-OSIG/ISD-E_1001318/P1269159" xmlDataType="decimal"/>
    </xmlCellPr>
  </singleXmlCell>
  <singleXmlCell id="794" xr6:uid="{68E84A17-C6F9-4E16-BBBF-F39BBC1DF7D2}" r="I26" connectionId="0">
    <xmlCellPr id="1" xr6:uid="{9E9E7247-CE91-4CA4-83E8-9DF02298285B}" uniqueName="P1269227">
      <xmlPr mapId="3" xpath="/GFI-IZD-OSIG/ISD-E_1001318/P1269227" xmlDataType="decimal"/>
    </xmlCellPr>
  </singleXmlCell>
  <singleXmlCell id="795" xr6:uid="{C6A3F9EE-00CD-450B-9CF8-288D2A05EE61}" r="J26" connectionId="0">
    <xmlCellPr id="1" xr6:uid="{D03E4B0A-B346-44FA-A3C5-F252CBA5D69B}" uniqueName="P1269295">
      <xmlPr mapId="3" xpath="/GFI-IZD-OSIG/ISD-E_1001318/P1269295" xmlDataType="decimal"/>
    </xmlCellPr>
  </singleXmlCell>
  <singleXmlCell id="796" xr6:uid="{7C31EE00-AB17-40D1-9502-F97F5A8ADA87}" r="E27" connectionId="0">
    <xmlCellPr id="1" xr6:uid="{39835234-1ADA-498D-87FA-CB5D878033BB}" uniqueName="P1268956">
      <xmlPr mapId="3" xpath="/GFI-IZD-OSIG/ISD-E_1001318/P1268956" xmlDataType="decimal"/>
    </xmlCellPr>
  </singleXmlCell>
  <singleXmlCell id="797" xr6:uid="{CBF4AFD9-3224-459A-9742-E618D9304465}" r="F27" connectionId="0">
    <xmlCellPr id="1" xr6:uid="{A084D6C9-DA2D-4EA8-93D8-6D0CF58C64E4}" uniqueName="P1269024">
      <xmlPr mapId="3" xpath="/GFI-IZD-OSIG/ISD-E_1001318/P1269024" xmlDataType="decimal"/>
    </xmlCellPr>
  </singleXmlCell>
  <singleXmlCell id="798" xr6:uid="{AEBA30DA-D9C2-4A78-9AA6-A623D5DFD055}" r="G27" connectionId="0">
    <xmlCellPr id="1" xr6:uid="{FFB96309-5331-44FD-9F67-7213BA43AFA0}" uniqueName="P1269092">
      <xmlPr mapId="3" xpath="/GFI-IZD-OSIG/ISD-E_1001318/P1269092" xmlDataType="decimal"/>
    </xmlCellPr>
  </singleXmlCell>
  <singleXmlCell id="799" xr6:uid="{7878FC45-AEDF-40B3-9849-E7C4620F95C2}" r="H27" connectionId="0">
    <xmlCellPr id="1" xr6:uid="{BFE97224-5B4A-4778-8202-DEF1F3F362F6}" uniqueName="P1269160">
      <xmlPr mapId="3" xpath="/GFI-IZD-OSIG/ISD-E_1001318/P1269160" xmlDataType="decimal"/>
    </xmlCellPr>
  </singleXmlCell>
  <singleXmlCell id="800" xr6:uid="{83F9AE1C-2C1F-4B67-9303-D3D81315C754}" r="I27" connectionId="0">
    <xmlCellPr id="1" xr6:uid="{3482C401-ED84-458C-95C0-7FAF5CE29E31}" uniqueName="P1269228">
      <xmlPr mapId="3" xpath="/GFI-IZD-OSIG/ISD-E_1001318/P1269228" xmlDataType="decimal"/>
    </xmlCellPr>
  </singleXmlCell>
  <singleXmlCell id="801" xr6:uid="{C6A54685-70A1-4BE8-ABF4-57C7BF59ABC9}" r="J27" connectionId="0">
    <xmlCellPr id="1" xr6:uid="{D83FC299-6815-4EBD-8257-0386FB3B6D26}" uniqueName="P1269296">
      <xmlPr mapId="3" xpath="/GFI-IZD-OSIG/ISD-E_1001318/P1269296" xmlDataType="decimal"/>
    </xmlCellPr>
  </singleXmlCell>
  <singleXmlCell id="802" xr6:uid="{E2EECDBC-DC29-4CEC-8ABE-916F42536FCE}" r="E28" connectionId="0">
    <xmlCellPr id="1" xr6:uid="{F60C9252-78EA-4F71-B6FC-AF160DD01866}" uniqueName="P1268957">
      <xmlPr mapId="3" xpath="/GFI-IZD-OSIG/ISD-E_1001318/P1268957" xmlDataType="decimal"/>
    </xmlCellPr>
  </singleXmlCell>
  <singleXmlCell id="803" xr6:uid="{3F0F6BD9-0DB6-43EF-A61E-631A3E077EFD}" r="F28" connectionId="0">
    <xmlCellPr id="1" xr6:uid="{32D13DB0-EE1B-4E86-8099-308EDE9147B5}" uniqueName="P1269025">
      <xmlPr mapId="3" xpath="/GFI-IZD-OSIG/ISD-E_1001318/P1269025" xmlDataType="decimal"/>
    </xmlCellPr>
  </singleXmlCell>
  <singleXmlCell id="804" xr6:uid="{EF0DB1D6-4A91-4741-9948-F3361A973CF9}" r="G28" connectionId="0">
    <xmlCellPr id="1" xr6:uid="{62F774FB-17F0-4D50-B069-9E6D9C3410ED}" uniqueName="P1269093">
      <xmlPr mapId="3" xpath="/GFI-IZD-OSIG/ISD-E_1001318/P1269093" xmlDataType="decimal"/>
    </xmlCellPr>
  </singleXmlCell>
  <singleXmlCell id="805" xr6:uid="{6D0BDE89-D5D3-4CA6-969A-E82C251C94E8}" r="H28" connectionId="0">
    <xmlCellPr id="1" xr6:uid="{4DE9ADD1-2A2D-44D1-878C-2E9833CFA831}" uniqueName="P1269161">
      <xmlPr mapId="3" xpath="/GFI-IZD-OSIG/ISD-E_1001318/P1269161" xmlDataType="decimal"/>
    </xmlCellPr>
  </singleXmlCell>
  <singleXmlCell id="806" xr6:uid="{174A4D16-7F74-4D30-AB8C-2F3D915B14E1}" r="I28" connectionId="0">
    <xmlCellPr id="1" xr6:uid="{A597C508-E088-4699-A23F-ECAB55480B7E}" uniqueName="P1269229">
      <xmlPr mapId="3" xpath="/GFI-IZD-OSIG/ISD-E_1001318/P1269229" xmlDataType="decimal"/>
    </xmlCellPr>
  </singleXmlCell>
  <singleXmlCell id="807" xr6:uid="{40C5D869-8DCE-4B13-8916-512304D40DA7}" r="J28" connectionId="0">
    <xmlCellPr id="1" xr6:uid="{5E51AE11-B752-49ED-9DE7-93DBB2DF1CEC}" uniqueName="P1269297">
      <xmlPr mapId="3" xpath="/GFI-IZD-OSIG/ISD-E_1001318/P1269297" xmlDataType="decimal"/>
    </xmlCellPr>
  </singleXmlCell>
  <singleXmlCell id="808" xr6:uid="{20BFBB74-2BD2-405D-8633-1B907CB5B996}" r="E29" connectionId="0">
    <xmlCellPr id="1" xr6:uid="{EDF61631-0F63-4425-92FE-F3B8AEFB5AC9}" uniqueName="P1268958">
      <xmlPr mapId="3" xpath="/GFI-IZD-OSIG/ISD-E_1001318/P1268958" xmlDataType="decimal"/>
    </xmlCellPr>
  </singleXmlCell>
  <singleXmlCell id="809" xr6:uid="{FC9F40A6-270D-476D-9843-C244D209C2BB}" r="F29" connectionId="0">
    <xmlCellPr id="1" xr6:uid="{F49797C5-EE1F-40DD-B4B2-2AC38E76119E}" uniqueName="P1269026">
      <xmlPr mapId="3" xpath="/GFI-IZD-OSIG/ISD-E_1001318/P1269026" xmlDataType="decimal"/>
    </xmlCellPr>
  </singleXmlCell>
  <singleXmlCell id="810" xr6:uid="{1F9C2650-4322-4F11-806B-EABC2EB93B6E}" r="G29" connectionId="0">
    <xmlCellPr id="1" xr6:uid="{C0F50D5C-7839-4AC3-A194-632195101B27}" uniqueName="P1269094">
      <xmlPr mapId="3" xpath="/GFI-IZD-OSIG/ISD-E_1001318/P1269094" xmlDataType="decimal"/>
    </xmlCellPr>
  </singleXmlCell>
  <singleXmlCell id="811" xr6:uid="{8BB8AB1A-CFF5-4AFB-90C8-A9911A48C376}" r="H29" connectionId="0">
    <xmlCellPr id="1" xr6:uid="{6C75567B-9524-4882-966A-575A51A2CCF7}" uniqueName="P1269162">
      <xmlPr mapId="3" xpath="/GFI-IZD-OSIG/ISD-E_1001318/P1269162" xmlDataType="decimal"/>
    </xmlCellPr>
  </singleXmlCell>
  <singleXmlCell id="812" xr6:uid="{94D4B474-728A-4B7A-BD4B-0698AE4A2991}" r="I29" connectionId="0">
    <xmlCellPr id="1" xr6:uid="{E7F718FE-08AE-45BE-A04E-F19538122D34}" uniqueName="P1269230">
      <xmlPr mapId="3" xpath="/GFI-IZD-OSIG/ISD-E_1001318/P1269230" xmlDataType="decimal"/>
    </xmlCellPr>
  </singleXmlCell>
  <singleXmlCell id="813" xr6:uid="{907DEB49-5AC7-4D71-8BD7-19238BF25578}" r="J29" connectionId="0">
    <xmlCellPr id="1" xr6:uid="{30A835A2-AEC2-4010-B1C9-32C108B80878}" uniqueName="P1269298">
      <xmlPr mapId="3" xpath="/GFI-IZD-OSIG/ISD-E_1001318/P1269298" xmlDataType="decimal"/>
    </xmlCellPr>
  </singleXmlCell>
  <singleXmlCell id="814" xr6:uid="{38499F73-0A32-4E24-8A13-AC570E50BD56}" r="E30" connectionId="0">
    <xmlCellPr id="1" xr6:uid="{1AA9F749-B97C-4201-AFF7-B61D1F309004}" uniqueName="P1268959">
      <xmlPr mapId="3" xpath="/GFI-IZD-OSIG/ISD-E_1001318/P1268959" xmlDataType="decimal"/>
    </xmlCellPr>
  </singleXmlCell>
  <singleXmlCell id="815" xr6:uid="{2F21C3C7-0254-4005-A890-054B569429C8}" r="F30" connectionId="0">
    <xmlCellPr id="1" xr6:uid="{1A6C40CE-6335-45DF-BB51-07A3AD1E9B20}" uniqueName="P1269027">
      <xmlPr mapId="3" xpath="/GFI-IZD-OSIG/ISD-E_1001318/P1269027" xmlDataType="decimal"/>
    </xmlCellPr>
  </singleXmlCell>
  <singleXmlCell id="816" xr6:uid="{D5896B13-A08F-48BE-B647-55F4D9DE5019}" r="G30" connectionId="0">
    <xmlCellPr id="1" xr6:uid="{B6DE9F5E-A9FB-488C-A982-86EFA13CDBB4}" uniqueName="P1269095">
      <xmlPr mapId="3" xpath="/GFI-IZD-OSIG/ISD-E_1001318/P1269095" xmlDataType="decimal"/>
    </xmlCellPr>
  </singleXmlCell>
  <singleXmlCell id="817" xr6:uid="{7FCF8D81-10DA-465D-98C8-47EEA3CF4A23}" r="H30" connectionId="0">
    <xmlCellPr id="1" xr6:uid="{0A9DED26-66CA-4F3C-A44C-50310545F321}" uniqueName="P1269163">
      <xmlPr mapId="3" xpath="/GFI-IZD-OSIG/ISD-E_1001318/P1269163" xmlDataType="decimal"/>
    </xmlCellPr>
  </singleXmlCell>
  <singleXmlCell id="818" xr6:uid="{FF591A77-88FA-44B6-AAA5-5C9CD6A0BD02}" r="I30" connectionId="0">
    <xmlCellPr id="1" xr6:uid="{9E990A2A-1B3A-4AF1-8099-B7EEF50FD6E8}" uniqueName="P1269231">
      <xmlPr mapId="3" xpath="/GFI-IZD-OSIG/ISD-E_1001318/P1269231" xmlDataType="decimal"/>
    </xmlCellPr>
  </singleXmlCell>
  <singleXmlCell id="819" xr6:uid="{82069858-7CA1-4CEB-A6A2-5A640E0A5E66}" r="J30" connectionId="0">
    <xmlCellPr id="1" xr6:uid="{57510B31-A0F0-48A7-80F8-7FA7D647BD24}" uniqueName="P1269299">
      <xmlPr mapId="3" xpath="/GFI-IZD-OSIG/ISD-E_1001318/P1269299" xmlDataType="decimal"/>
    </xmlCellPr>
  </singleXmlCell>
  <singleXmlCell id="820" xr6:uid="{3B6D64E4-B1BE-4E33-8D5D-8A096F570030}" r="E31" connectionId="0">
    <xmlCellPr id="1" xr6:uid="{6B82522F-96D3-460A-A452-14CE998B7638}" uniqueName="P1268960">
      <xmlPr mapId="3" xpath="/GFI-IZD-OSIG/ISD-E_1001318/P1268960" xmlDataType="decimal"/>
    </xmlCellPr>
  </singleXmlCell>
  <singleXmlCell id="821" xr6:uid="{4C8C981F-93E0-40FA-B2B2-5088C940861C}" r="F31" connectionId="0">
    <xmlCellPr id="1" xr6:uid="{2779E278-BFA9-4C4F-8DFB-129561B36001}" uniqueName="P1269028">
      <xmlPr mapId="3" xpath="/GFI-IZD-OSIG/ISD-E_1001318/P1269028" xmlDataType="decimal"/>
    </xmlCellPr>
  </singleXmlCell>
  <singleXmlCell id="822" xr6:uid="{0CBC608B-5617-43CA-8526-33D00ED75A8F}" r="G31" connectionId="0">
    <xmlCellPr id="1" xr6:uid="{9DC59FCB-3BA3-423B-B265-310A7F592898}" uniqueName="P1269096">
      <xmlPr mapId="3" xpath="/GFI-IZD-OSIG/ISD-E_1001318/P1269096" xmlDataType="decimal"/>
    </xmlCellPr>
  </singleXmlCell>
  <singleXmlCell id="823" xr6:uid="{ED8DC427-7F79-4BC8-A5D7-80181FDE8BEA}" r="H31" connectionId="0">
    <xmlCellPr id="1" xr6:uid="{1B55204B-BA04-4613-9A05-A939914897FD}" uniqueName="P1269164">
      <xmlPr mapId="3" xpath="/GFI-IZD-OSIG/ISD-E_1001318/P1269164" xmlDataType="decimal"/>
    </xmlCellPr>
  </singleXmlCell>
  <singleXmlCell id="824" xr6:uid="{11430D3A-696C-4318-9AE8-6BF6C144DE5F}" r="I31" connectionId="0">
    <xmlCellPr id="1" xr6:uid="{1AE991B8-64AD-40D7-BE13-75B242831A32}" uniqueName="P1269232">
      <xmlPr mapId="3" xpath="/GFI-IZD-OSIG/ISD-E_1001318/P1269232" xmlDataType="decimal"/>
    </xmlCellPr>
  </singleXmlCell>
  <singleXmlCell id="825" xr6:uid="{510AEB97-2F97-4860-82CE-B0A2B4395AED}" r="J31" connectionId="0">
    <xmlCellPr id="1" xr6:uid="{38B5F631-C48E-4547-8096-1E750C333564}" uniqueName="P1269300">
      <xmlPr mapId="3" xpath="/GFI-IZD-OSIG/ISD-E_1001318/P1269300" xmlDataType="decimal"/>
    </xmlCellPr>
  </singleXmlCell>
  <singleXmlCell id="826" xr6:uid="{EC4C30EB-293E-417E-AC77-8140DA69BC16}" r="E32" connectionId="0">
    <xmlCellPr id="1" xr6:uid="{FE0E1BDB-3A56-4293-A52A-01643221F01A}" uniqueName="P1268961">
      <xmlPr mapId="3" xpath="/GFI-IZD-OSIG/ISD-E_1001318/P1268961" xmlDataType="decimal"/>
    </xmlCellPr>
  </singleXmlCell>
  <singleXmlCell id="827" xr6:uid="{AA451C1C-5470-44B5-9E4F-5C9BCA346C48}" r="F32" connectionId="0">
    <xmlCellPr id="1" xr6:uid="{8A4772BA-CD84-401B-AD74-813DE816BEA1}" uniqueName="P1269029">
      <xmlPr mapId="3" xpath="/GFI-IZD-OSIG/ISD-E_1001318/P1269029" xmlDataType="decimal"/>
    </xmlCellPr>
  </singleXmlCell>
  <singleXmlCell id="828" xr6:uid="{11255720-5C2B-4E31-8AF0-B48C3053828A}" r="G32" connectionId="0">
    <xmlCellPr id="1" xr6:uid="{82D73B81-4990-4D8A-9021-CC20516F11E0}" uniqueName="P1269097">
      <xmlPr mapId="3" xpath="/GFI-IZD-OSIG/ISD-E_1001318/P1269097" xmlDataType="decimal"/>
    </xmlCellPr>
  </singleXmlCell>
  <singleXmlCell id="829" xr6:uid="{9CD60114-4780-486E-86E9-E5B3F514BE9A}" r="H32" connectionId="0">
    <xmlCellPr id="1" xr6:uid="{6548C8F4-B19C-41CF-8301-F90DCA13A1D1}" uniqueName="P1269165">
      <xmlPr mapId="3" xpath="/GFI-IZD-OSIG/ISD-E_1001318/P1269165" xmlDataType="decimal"/>
    </xmlCellPr>
  </singleXmlCell>
  <singleXmlCell id="830" xr6:uid="{4AF827E1-E91A-4387-878C-722774258BE1}" r="I32" connectionId="0">
    <xmlCellPr id="1" xr6:uid="{D367A7F6-4BE2-44F8-8B9B-DFE0E82DBBFC}" uniqueName="P1269233">
      <xmlPr mapId="3" xpath="/GFI-IZD-OSIG/ISD-E_1001318/P1269233" xmlDataType="decimal"/>
    </xmlCellPr>
  </singleXmlCell>
  <singleXmlCell id="831" xr6:uid="{9FF9694E-4B59-4015-B7DD-F3E816056A1C}" r="J32" connectionId="0">
    <xmlCellPr id="1" xr6:uid="{1973CD2A-FDC9-4DC8-958C-72808CE22293}" uniqueName="P1269301">
      <xmlPr mapId="3" xpath="/GFI-IZD-OSIG/ISD-E_1001318/P1269301" xmlDataType="decimal"/>
    </xmlCellPr>
  </singleXmlCell>
  <singleXmlCell id="832" xr6:uid="{F3FACC68-1C85-4B2B-8ED1-903ED82A270C}" r="E33" connectionId="0">
    <xmlCellPr id="1" xr6:uid="{13C40143-EF07-43F1-B5CE-350E3EDE9BED}" uniqueName="P1268962">
      <xmlPr mapId="3" xpath="/GFI-IZD-OSIG/ISD-E_1001318/P1268962" xmlDataType="decimal"/>
    </xmlCellPr>
  </singleXmlCell>
  <singleXmlCell id="833" xr6:uid="{C1833F07-A9CD-43C8-A855-1AE44543ADEB}" r="F33" connectionId="0">
    <xmlCellPr id="1" xr6:uid="{993F30A0-1BF3-4EEB-B852-4C358C8CF5E1}" uniqueName="P1269030">
      <xmlPr mapId="3" xpath="/GFI-IZD-OSIG/ISD-E_1001318/P1269030" xmlDataType="decimal"/>
    </xmlCellPr>
  </singleXmlCell>
  <singleXmlCell id="834" xr6:uid="{6E33CB31-8DBF-4673-BD47-8D2FC0E46473}" r="G33" connectionId="0">
    <xmlCellPr id="1" xr6:uid="{7E85BB1F-900E-4BE4-B0A1-D65E1E824371}" uniqueName="P1269098">
      <xmlPr mapId="3" xpath="/GFI-IZD-OSIG/ISD-E_1001318/P1269098" xmlDataType="decimal"/>
    </xmlCellPr>
  </singleXmlCell>
  <singleXmlCell id="835" xr6:uid="{887BE3FF-4F63-4810-8E7A-2B7F45DCE1A0}" r="H33" connectionId="0">
    <xmlCellPr id="1" xr6:uid="{EF63EB21-F09D-4BB5-AFF6-920CDC049105}" uniqueName="P1269166">
      <xmlPr mapId="3" xpath="/GFI-IZD-OSIG/ISD-E_1001318/P1269166" xmlDataType="decimal"/>
    </xmlCellPr>
  </singleXmlCell>
  <singleXmlCell id="836" xr6:uid="{8A9B90DC-E3AE-4999-B4A3-5F27447B9515}" r="I33" connectionId="0">
    <xmlCellPr id="1" xr6:uid="{5961FEA9-67D2-44AA-B334-97A51682B016}" uniqueName="P1269234">
      <xmlPr mapId="3" xpath="/GFI-IZD-OSIG/ISD-E_1001318/P1269234" xmlDataType="decimal"/>
    </xmlCellPr>
  </singleXmlCell>
  <singleXmlCell id="837" xr6:uid="{C5DE85F6-C369-4D78-B0F5-0821A3E62032}" r="J33" connectionId="0">
    <xmlCellPr id="1" xr6:uid="{C1977C3B-F2A8-4530-BD98-D036956C4AC0}" uniqueName="P1269302">
      <xmlPr mapId="3" xpath="/GFI-IZD-OSIG/ISD-E_1001318/P1269302" xmlDataType="decimal"/>
    </xmlCellPr>
  </singleXmlCell>
  <singleXmlCell id="838" xr6:uid="{166B9865-0A30-44E0-BF52-EA1AA2040B00}" r="E34" connectionId="0">
    <xmlCellPr id="1" xr6:uid="{6EFBE229-2F26-40D6-8153-586178A17C38}" uniqueName="P1268963">
      <xmlPr mapId="3" xpath="/GFI-IZD-OSIG/ISD-E_1001318/P1268963" xmlDataType="decimal"/>
    </xmlCellPr>
  </singleXmlCell>
  <singleXmlCell id="839" xr6:uid="{F775AAD1-672D-46E0-8AF5-CB1F7F24C760}" r="F34" connectionId="0">
    <xmlCellPr id="1" xr6:uid="{DE6498B4-F69E-4147-A48F-A44723164B4D}" uniqueName="P1269031">
      <xmlPr mapId="3" xpath="/GFI-IZD-OSIG/ISD-E_1001318/P1269031" xmlDataType="decimal"/>
    </xmlCellPr>
  </singleXmlCell>
  <singleXmlCell id="840" xr6:uid="{8DE432DE-26A0-4032-BE87-C8893F972D82}" r="G34" connectionId="0">
    <xmlCellPr id="1" xr6:uid="{A4A0F45B-8ECA-4A16-A02E-EB4338931CD2}" uniqueName="P1269099">
      <xmlPr mapId="3" xpath="/GFI-IZD-OSIG/ISD-E_1001318/P1269099" xmlDataType="decimal"/>
    </xmlCellPr>
  </singleXmlCell>
  <singleXmlCell id="841" xr6:uid="{7068D9A4-3AD6-4DE4-B41E-43A7188A40E3}" r="H34" connectionId="0">
    <xmlCellPr id="1" xr6:uid="{602D931C-6659-4DBA-AC01-4911224DDAC6}" uniqueName="P1269167">
      <xmlPr mapId="3" xpath="/GFI-IZD-OSIG/ISD-E_1001318/P1269167" xmlDataType="decimal"/>
    </xmlCellPr>
  </singleXmlCell>
  <singleXmlCell id="842" xr6:uid="{C2F4FD0C-021A-41FC-8C74-681931D518CC}" r="I34" connectionId="0">
    <xmlCellPr id="1" xr6:uid="{8D1A5B03-77DC-4F05-B89F-66AEA51AECD2}" uniqueName="P1269235">
      <xmlPr mapId="3" xpath="/GFI-IZD-OSIG/ISD-E_1001318/P1269235" xmlDataType="decimal"/>
    </xmlCellPr>
  </singleXmlCell>
  <singleXmlCell id="843" xr6:uid="{F63EA765-E9C4-4A76-A9B2-69A1007DCD94}" r="J34" connectionId="0">
    <xmlCellPr id="1" xr6:uid="{2B407FD1-3E30-4489-99E8-B39021190225}" uniqueName="P1269303">
      <xmlPr mapId="3" xpath="/GFI-IZD-OSIG/ISD-E_1001318/P1269303" xmlDataType="decimal"/>
    </xmlCellPr>
  </singleXmlCell>
  <singleXmlCell id="844" xr6:uid="{DF171BC5-A5C5-4945-AEAC-2E323A1DEE73}" r="E35" connectionId="0">
    <xmlCellPr id="1" xr6:uid="{309131C9-79D3-469F-9F4E-1B5131E36033}" uniqueName="P1268964">
      <xmlPr mapId="3" xpath="/GFI-IZD-OSIG/ISD-E_1001318/P1268964" xmlDataType="decimal"/>
    </xmlCellPr>
  </singleXmlCell>
  <singleXmlCell id="845" xr6:uid="{0295C0B0-ADAF-4659-9CB6-BED2DABD67F9}" r="F35" connectionId="0">
    <xmlCellPr id="1" xr6:uid="{4AF4FA9E-A99D-4B13-892E-93984647AEF1}" uniqueName="P1269032">
      <xmlPr mapId="3" xpath="/GFI-IZD-OSIG/ISD-E_1001318/P1269032" xmlDataType="decimal"/>
    </xmlCellPr>
  </singleXmlCell>
  <singleXmlCell id="846" xr6:uid="{FA8B2ACB-49F2-4C73-9158-95FAFA02B777}" r="G35" connectionId="0">
    <xmlCellPr id="1" xr6:uid="{25FB1595-F804-477D-B657-C532B29B9198}" uniqueName="P1269100">
      <xmlPr mapId="3" xpath="/GFI-IZD-OSIG/ISD-E_1001318/P1269100" xmlDataType="decimal"/>
    </xmlCellPr>
  </singleXmlCell>
  <singleXmlCell id="847" xr6:uid="{9D057243-9882-4B18-9873-FF4A6982BFAC}" r="H35" connectionId="0">
    <xmlCellPr id="1" xr6:uid="{2C739964-A700-4411-BD92-55B38B82E510}" uniqueName="P1269168">
      <xmlPr mapId="3" xpath="/GFI-IZD-OSIG/ISD-E_1001318/P1269168" xmlDataType="decimal"/>
    </xmlCellPr>
  </singleXmlCell>
  <singleXmlCell id="848" xr6:uid="{3EA08F1B-0910-415A-9895-06D4BAFF8FDE}" r="I35" connectionId="0">
    <xmlCellPr id="1" xr6:uid="{11511546-58CE-4D87-88F5-7CCA0492B675}" uniqueName="P1269236">
      <xmlPr mapId="3" xpath="/GFI-IZD-OSIG/ISD-E_1001318/P1269236" xmlDataType="decimal"/>
    </xmlCellPr>
  </singleXmlCell>
  <singleXmlCell id="849" xr6:uid="{46F907E0-6B89-4377-8C58-1B814698E51F}" r="J35" connectionId="0">
    <xmlCellPr id="1" xr6:uid="{E78B2E04-C0BC-470A-A3B4-06EDFAF1EDFE}" uniqueName="P1269304">
      <xmlPr mapId="3" xpath="/GFI-IZD-OSIG/ISD-E_1001318/P1269304" xmlDataType="decimal"/>
    </xmlCellPr>
  </singleXmlCell>
  <singleXmlCell id="850" xr6:uid="{5D751882-E88E-40F9-8F9F-6E0E440E4A64}" r="E36" connectionId="0">
    <xmlCellPr id="1" xr6:uid="{45D7BA76-9457-4B2F-B417-B92806C2133F}" uniqueName="P1268965">
      <xmlPr mapId="3" xpath="/GFI-IZD-OSIG/ISD-E_1001318/P1268965" xmlDataType="decimal"/>
    </xmlCellPr>
  </singleXmlCell>
  <singleXmlCell id="851" xr6:uid="{669823A7-ED35-475B-B740-70ED15BA8FA7}" r="F36" connectionId="0">
    <xmlCellPr id="1" xr6:uid="{633358CB-218D-4C50-998F-2F338F4B7192}" uniqueName="P1269033">
      <xmlPr mapId="3" xpath="/GFI-IZD-OSIG/ISD-E_1001318/P1269033" xmlDataType="decimal"/>
    </xmlCellPr>
  </singleXmlCell>
  <singleXmlCell id="852" xr6:uid="{75247BFA-3522-4073-B0C7-D7A9523DBE95}" r="G36" connectionId="0">
    <xmlCellPr id="1" xr6:uid="{29D02BE2-8282-46B3-8E60-FF80AA54A1C9}" uniqueName="P1269101">
      <xmlPr mapId="3" xpath="/GFI-IZD-OSIG/ISD-E_1001318/P1269101" xmlDataType="decimal"/>
    </xmlCellPr>
  </singleXmlCell>
  <singleXmlCell id="853" xr6:uid="{8C865E2E-293A-4110-9506-C401EBA3AD3F}" r="H36" connectionId="0">
    <xmlCellPr id="1" xr6:uid="{861513ED-9691-428F-84BA-E70C61C03B9E}" uniqueName="P1269169">
      <xmlPr mapId="3" xpath="/GFI-IZD-OSIG/ISD-E_1001318/P1269169" xmlDataType="decimal"/>
    </xmlCellPr>
  </singleXmlCell>
  <singleXmlCell id="854" xr6:uid="{EBBE3305-8C3A-4A46-A723-0226D6FE17DC}" r="I36" connectionId="0">
    <xmlCellPr id="1" xr6:uid="{977F6419-0B9C-4C98-8FD9-901938394C14}" uniqueName="P1269237">
      <xmlPr mapId="3" xpath="/GFI-IZD-OSIG/ISD-E_1001318/P1269237" xmlDataType="decimal"/>
    </xmlCellPr>
  </singleXmlCell>
  <singleXmlCell id="855" xr6:uid="{96BFB93D-97CE-4A9B-891C-C864420A68C8}" r="J36" connectionId="0">
    <xmlCellPr id="1" xr6:uid="{603B981E-CD00-4E90-A55A-6F72BEA7E6CE}" uniqueName="P1269305">
      <xmlPr mapId="3" xpath="/GFI-IZD-OSIG/ISD-E_1001318/P1269305" xmlDataType="decimal"/>
    </xmlCellPr>
  </singleXmlCell>
  <singleXmlCell id="856" xr6:uid="{80F97C5C-F970-45C7-AC95-6A2DF2511012}" r="E37" connectionId="0">
    <xmlCellPr id="1" xr6:uid="{2ABE85CF-97BF-469A-AFE9-03863E73FED5}" uniqueName="P1268966">
      <xmlPr mapId="3" xpath="/GFI-IZD-OSIG/ISD-E_1001318/P1268966" xmlDataType="decimal"/>
    </xmlCellPr>
  </singleXmlCell>
  <singleXmlCell id="857" xr6:uid="{6B71B2C8-065D-4BC2-8ADF-81ACC1482494}" r="F37" connectionId="0">
    <xmlCellPr id="1" xr6:uid="{A2094D34-E077-4688-A2CE-0E2E8D94E453}" uniqueName="P1269034">
      <xmlPr mapId="3" xpath="/GFI-IZD-OSIG/ISD-E_1001318/P1269034" xmlDataType="decimal"/>
    </xmlCellPr>
  </singleXmlCell>
  <singleXmlCell id="858" xr6:uid="{1B0B0A30-1D3D-46AD-B593-F3FA8871C5AF}" r="G37" connectionId="0">
    <xmlCellPr id="1" xr6:uid="{75FE83A4-3D85-4985-ABBE-3D65DB67AC92}" uniqueName="P1269102">
      <xmlPr mapId="3" xpath="/GFI-IZD-OSIG/ISD-E_1001318/P1269102" xmlDataType="decimal"/>
    </xmlCellPr>
  </singleXmlCell>
  <singleXmlCell id="859" xr6:uid="{7B630B2E-BE79-44EE-AD75-CEEA9F6E8665}" r="H37" connectionId="0">
    <xmlCellPr id="1" xr6:uid="{E390EE66-410F-4F1F-81CF-5F930064BCF0}" uniqueName="P1269170">
      <xmlPr mapId="3" xpath="/GFI-IZD-OSIG/ISD-E_1001318/P1269170" xmlDataType="decimal"/>
    </xmlCellPr>
  </singleXmlCell>
  <singleXmlCell id="860" xr6:uid="{E8720D60-395F-450C-BDF6-AE94DF49F812}" r="I37" connectionId="0">
    <xmlCellPr id="1" xr6:uid="{36CB897A-358B-493D-8045-A5ACCC5F32F7}" uniqueName="P1269238">
      <xmlPr mapId="3" xpath="/GFI-IZD-OSIG/ISD-E_1001318/P1269238" xmlDataType="decimal"/>
    </xmlCellPr>
  </singleXmlCell>
  <singleXmlCell id="861" xr6:uid="{E654C6C7-5006-4051-A000-624D5C3E27D7}" r="J37" connectionId="0">
    <xmlCellPr id="1" xr6:uid="{6B6EC1DA-3404-4697-82B9-E06A64293049}" uniqueName="P1269306">
      <xmlPr mapId="3" xpath="/GFI-IZD-OSIG/ISD-E_1001318/P1269306" xmlDataType="decimal"/>
    </xmlCellPr>
  </singleXmlCell>
  <singleXmlCell id="862" xr6:uid="{BECB350E-F507-4D9A-AF70-A28BE1FBC7C1}" r="E38" connectionId="0">
    <xmlCellPr id="1" xr6:uid="{DD842D4A-D953-4D0D-B27C-BEDB65E764D8}" uniqueName="P1268967">
      <xmlPr mapId="3" xpath="/GFI-IZD-OSIG/ISD-E_1001318/P1268967" xmlDataType="decimal"/>
    </xmlCellPr>
  </singleXmlCell>
  <singleXmlCell id="863" xr6:uid="{34966151-C78F-421B-82F8-ABD6E6D43C93}" r="F38" connectionId="0">
    <xmlCellPr id="1" xr6:uid="{B95772BD-A17D-4AE2-9120-C9DCD030331D}" uniqueName="P1269035">
      <xmlPr mapId="3" xpath="/GFI-IZD-OSIG/ISD-E_1001318/P1269035" xmlDataType="decimal"/>
    </xmlCellPr>
  </singleXmlCell>
  <singleXmlCell id="864" xr6:uid="{DFEEC816-DA52-47D0-BCE4-CA06C964A87A}" r="G38" connectionId="0">
    <xmlCellPr id="1" xr6:uid="{61E6B627-F3C1-4A21-ABE5-B6E12FDB4BD9}" uniqueName="P1269103">
      <xmlPr mapId="3" xpath="/GFI-IZD-OSIG/ISD-E_1001318/P1269103" xmlDataType="decimal"/>
    </xmlCellPr>
  </singleXmlCell>
  <singleXmlCell id="865" xr6:uid="{69940F67-AD00-4979-B631-D533E9D4E438}" r="H38" connectionId="0">
    <xmlCellPr id="1" xr6:uid="{1D88214D-44D2-4A3E-992F-0836443EF92E}" uniqueName="P1269171">
      <xmlPr mapId="3" xpath="/GFI-IZD-OSIG/ISD-E_1001318/P1269171" xmlDataType="decimal"/>
    </xmlCellPr>
  </singleXmlCell>
  <singleXmlCell id="866" xr6:uid="{C68D7C3A-2C31-4113-BDBB-EC4A4D963E08}" r="I38" connectionId="0">
    <xmlCellPr id="1" xr6:uid="{69B22AC6-3500-4B98-9DCE-DA3327EED968}" uniqueName="P1269239">
      <xmlPr mapId="3" xpath="/GFI-IZD-OSIG/ISD-E_1001318/P1269239" xmlDataType="decimal"/>
    </xmlCellPr>
  </singleXmlCell>
  <singleXmlCell id="867" xr6:uid="{64A301E4-BF4E-40EE-9F9A-BC2F95B0124D}" r="J38" connectionId="0">
    <xmlCellPr id="1" xr6:uid="{D6EACB8D-D7DC-4858-B1FD-E70BF3525F85}" uniqueName="P1269307">
      <xmlPr mapId="3" xpath="/GFI-IZD-OSIG/ISD-E_1001318/P1269307" xmlDataType="decimal"/>
    </xmlCellPr>
  </singleXmlCell>
  <singleXmlCell id="868" xr6:uid="{A3A915D6-36A1-4307-9FFC-07C2B5C75925}" r="E39" connectionId="0">
    <xmlCellPr id="1" xr6:uid="{0A764527-5E30-4FE9-B3B1-4FD35AC988D5}" uniqueName="P1268968">
      <xmlPr mapId="3" xpath="/GFI-IZD-OSIG/ISD-E_1001318/P1268968" xmlDataType="decimal"/>
    </xmlCellPr>
  </singleXmlCell>
  <singleXmlCell id="869" xr6:uid="{8ED2BE83-28DC-44C1-9CD8-4E8F2863E7B7}" r="F39" connectionId="0">
    <xmlCellPr id="1" xr6:uid="{AFD3141D-CE9F-4790-93C7-1D6B7B79ABDE}" uniqueName="P1269036">
      <xmlPr mapId="3" xpath="/GFI-IZD-OSIG/ISD-E_1001318/P1269036" xmlDataType="decimal"/>
    </xmlCellPr>
  </singleXmlCell>
  <singleXmlCell id="870" xr6:uid="{7908C675-00C1-47DA-B6EC-8C2F8BCA09AC}" r="G39" connectionId="0">
    <xmlCellPr id="1" xr6:uid="{3A5BC767-3870-4F31-A915-4893BD06999A}" uniqueName="P1269104">
      <xmlPr mapId="3" xpath="/GFI-IZD-OSIG/ISD-E_1001318/P1269104" xmlDataType="decimal"/>
    </xmlCellPr>
  </singleXmlCell>
  <singleXmlCell id="871" xr6:uid="{997AFE3E-A5BA-4075-AD4E-D22C3EC38107}" r="H39" connectionId="0">
    <xmlCellPr id="1" xr6:uid="{FFD74485-DE9E-4633-B22F-57E0B4D485F1}" uniqueName="P1269172">
      <xmlPr mapId="3" xpath="/GFI-IZD-OSIG/ISD-E_1001318/P1269172" xmlDataType="decimal"/>
    </xmlCellPr>
  </singleXmlCell>
  <singleXmlCell id="872" xr6:uid="{7173258A-A617-4B85-BA17-5A4BBB8159D1}" r="I39" connectionId="0">
    <xmlCellPr id="1" xr6:uid="{63F0FAA1-B615-4D0F-841E-DA8A5FBB3DC1}" uniqueName="P1269240">
      <xmlPr mapId="3" xpath="/GFI-IZD-OSIG/ISD-E_1001318/P1269240" xmlDataType="decimal"/>
    </xmlCellPr>
  </singleXmlCell>
  <singleXmlCell id="873" xr6:uid="{C06ADD5A-93A1-41DB-B5E1-F4A5AA6BCDDE}" r="J39" connectionId="0">
    <xmlCellPr id="1" xr6:uid="{D789F7E3-2F8C-427B-BD65-D7A55F5B016E}" uniqueName="P1269308">
      <xmlPr mapId="3" xpath="/GFI-IZD-OSIG/ISD-E_1001318/P1269308" xmlDataType="decimal"/>
    </xmlCellPr>
  </singleXmlCell>
  <singleXmlCell id="874" xr6:uid="{3B54A784-2FD7-4F91-81D3-EA61D9D04B4A}" r="E40" connectionId="0">
    <xmlCellPr id="1" xr6:uid="{22BE7651-CA0F-42E6-BADA-1966F2AA5777}" uniqueName="P1268969">
      <xmlPr mapId="3" xpath="/GFI-IZD-OSIG/ISD-E_1001318/P1268969" xmlDataType="decimal"/>
    </xmlCellPr>
  </singleXmlCell>
  <singleXmlCell id="875" xr6:uid="{DB927F3B-A7FE-4149-86B4-6C202FAA946A}" r="F40" connectionId="0">
    <xmlCellPr id="1" xr6:uid="{84D40651-9DAE-47EF-AA5A-E69FC3468192}" uniqueName="P1269037">
      <xmlPr mapId="3" xpath="/GFI-IZD-OSIG/ISD-E_1001318/P1269037" xmlDataType="decimal"/>
    </xmlCellPr>
  </singleXmlCell>
  <singleXmlCell id="876" xr6:uid="{1CA586B2-3994-4605-AFEB-18F8669175BE}" r="G40" connectionId="0">
    <xmlCellPr id="1" xr6:uid="{DC8F7A78-02FE-4E1E-A770-E1B98B8059F8}" uniqueName="P1269105">
      <xmlPr mapId="3" xpath="/GFI-IZD-OSIG/ISD-E_1001318/P1269105" xmlDataType="decimal"/>
    </xmlCellPr>
  </singleXmlCell>
  <singleXmlCell id="877" xr6:uid="{E1D132D5-E173-4FA9-8474-19B91FF930F3}" r="H40" connectionId="0">
    <xmlCellPr id="1" xr6:uid="{841E1E2C-1595-4F68-824E-834FE1EFEB71}" uniqueName="P1269173">
      <xmlPr mapId="3" xpath="/GFI-IZD-OSIG/ISD-E_1001318/P1269173" xmlDataType="decimal"/>
    </xmlCellPr>
  </singleXmlCell>
  <singleXmlCell id="878" xr6:uid="{2E20A1CD-FCDB-4669-B20D-CCDD8AE7CBD9}" r="I40" connectionId="0">
    <xmlCellPr id="1" xr6:uid="{B485DE01-C8F2-43CD-A4E5-BBB56E0DD733}" uniqueName="P1269241">
      <xmlPr mapId="3" xpath="/GFI-IZD-OSIG/ISD-E_1001318/P1269241" xmlDataType="decimal"/>
    </xmlCellPr>
  </singleXmlCell>
  <singleXmlCell id="879" xr6:uid="{9CD88A23-74D5-4800-BEF3-03CD16E1AB0C}" r="J40" connectionId="0">
    <xmlCellPr id="1" xr6:uid="{D445E9AA-92C9-4AC6-B41A-7B6B3E96D036}" uniqueName="P1269309">
      <xmlPr mapId="3" xpath="/GFI-IZD-OSIG/ISD-E_1001318/P1269309" xmlDataType="decimal"/>
    </xmlCellPr>
  </singleXmlCell>
  <singleXmlCell id="880" xr6:uid="{3A22B0BC-9094-4E4F-8753-D43174345276}" r="E41" connectionId="0">
    <xmlCellPr id="1" xr6:uid="{0E2905A8-D903-4434-BA6A-5D6BE2984014}" uniqueName="P1268970">
      <xmlPr mapId="3" xpath="/GFI-IZD-OSIG/ISD-E_1001318/P1268970" xmlDataType="decimal"/>
    </xmlCellPr>
  </singleXmlCell>
  <singleXmlCell id="881" xr6:uid="{AB689840-844F-447B-B2B2-A55E1B1562C7}" r="F41" connectionId="0">
    <xmlCellPr id="1" xr6:uid="{CF092A7A-398B-4A71-876D-8F75D5742B8B}" uniqueName="P1269038">
      <xmlPr mapId="3" xpath="/GFI-IZD-OSIG/ISD-E_1001318/P1269038" xmlDataType="decimal"/>
    </xmlCellPr>
  </singleXmlCell>
  <singleXmlCell id="882" xr6:uid="{7F1B817D-EFD7-401F-AB1F-B2E5C2DCC782}" r="G41" connectionId="0">
    <xmlCellPr id="1" xr6:uid="{FB9CC4B2-F062-4DDD-8730-00293D577C55}" uniqueName="P1269106">
      <xmlPr mapId="3" xpath="/GFI-IZD-OSIG/ISD-E_1001318/P1269106" xmlDataType="decimal"/>
    </xmlCellPr>
  </singleXmlCell>
  <singleXmlCell id="883" xr6:uid="{A31AD0C7-2440-44E7-84D8-AC8ED6112AA3}" r="H41" connectionId="0">
    <xmlCellPr id="1" xr6:uid="{6726E468-CCC2-4712-BE80-2E8F96C35EE5}" uniqueName="P1269174">
      <xmlPr mapId="3" xpath="/GFI-IZD-OSIG/ISD-E_1001318/P1269174" xmlDataType="decimal"/>
    </xmlCellPr>
  </singleXmlCell>
  <singleXmlCell id="884" xr6:uid="{1E769409-4F89-41C2-945E-B8240095DA0E}" r="I41" connectionId="0">
    <xmlCellPr id="1" xr6:uid="{D76EF05C-4680-4A7E-89B3-2481DA890115}" uniqueName="P1269242">
      <xmlPr mapId="3" xpath="/GFI-IZD-OSIG/ISD-E_1001318/P1269242" xmlDataType="decimal"/>
    </xmlCellPr>
  </singleXmlCell>
  <singleXmlCell id="885" xr6:uid="{02EDF0B7-E8E2-499E-9649-181F478A651D}" r="J41" connectionId="0">
    <xmlCellPr id="1" xr6:uid="{EF051EF0-A3BC-465E-A71A-C9D218251C8B}" uniqueName="P1269310">
      <xmlPr mapId="3" xpath="/GFI-IZD-OSIG/ISD-E_1001318/P1269310" xmlDataType="decimal"/>
    </xmlCellPr>
  </singleXmlCell>
  <singleXmlCell id="886" xr6:uid="{7780CE25-40A7-42D8-B9DA-6077D265C0B6}" r="E42" connectionId="0">
    <xmlCellPr id="1" xr6:uid="{482351C8-DE35-4B79-B9D6-CEBB1B1F080F}" uniqueName="P1268971">
      <xmlPr mapId="3" xpath="/GFI-IZD-OSIG/ISD-E_1001318/P1268971" xmlDataType="decimal"/>
    </xmlCellPr>
  </singleXmlCell>
  <singleXmlCell id="887" xr6:uid="{18A79AA4-2B8D-43EB-80D3-EED0C9ED6541}" r="F42" connectionId="0">
    <xmlCellPr id="1" xr6:uid="{7210713F-E206-4F3B-B39B-F9C0238AAD05}" uniqueName="P1269039">
      <xmlPr mapId="3" xpath="/GFI-IZD-OSIG/ISD-E_1001318/P1269039" xmlDataType="decimal"/>
    </xmlCellPr>
  </singleXmlCell>
  <singleXmlCell id="888" xr6:uid="{A91DB864-A4D9-4B0A-82A3-27D81576533E}" r="G42" connectionId="0">
    <xmlCellPr id="1" xr6:uid="{26EEA864-1BF7-4441-992B-EED90E0CDC49}" uniqueName="P1269107">
      <xmlPr mapId="3" xpath="/GFI-IZD-OSIG/ISD-E_1001318/P1269107" xmlDataType="decimal"/>
    </xmlCellPr>
  </singleXmlCell>
  <singleXmlCell id="889" xr6:uid="{64F28346-BE11-4712-B383-F511853363FE}" r="H42" connectionId="0">
    <xmlCellPr id="1" xr6:uid="{A0AF41CD-A639-465C-AB2D-8DABDB64EF82}" uniqueName="P1269175">
      <xmlPr mapId="3" xpath="/GFI-IZD-OSIG/ISD-E_1001318/P1269175" xmlDataType="decimal"/>
    </xmlCellPr>
  </singleXmlCell>
  <singleXmlCell id="890" xr6:uid="{660EE249-F00E-4146-828B-78967433618F}" r="I42" connectionId="0">
    <xmlCellPr id="1" xr6:uid="{292C409A-0974-476B-9E75-A293623059F2}" uniqueName="P1269243">
      <xmlPr mapId="3" xpath="/GFI-IZD-OSIG/ISD-E_1001318/P1269243" xmlDataType="decimal"/>
    </xmlCellPr>
  </singleXmlCell>
  <singleXmlCell id="891" xr6:uid="{BA60D69C-4520-41D0-A88E-37BED1466B98}" r="J42" connectionId="0">
    <xmlCellPr id="1" xr6:uid="{7FBF8CAC-1B6B-4904-B910-2ED9A5EE53ED}" uniqueName="P1269311">
      <xmlPr mapId="3" xpath="/GFI-IZD-OSIG/ISD-E_1001318/P1269311" xmlDataType="decimal"/>
    </xmlCellPr>
  </singleXmlCell>
  <singleXmlCell id="892" xr6:uid="{38B3C89E-4FBF-4B89-B398-704321E3AD51}" r="E43" connectionId="0">
    <xmlCellPr id="1" xr6:uid="{4FBC0EFD-CBB9-4254-8EEB-F7F3E535B654}" uniqueName="P1268972">
      <xmlPr mapId="3" xpath="/GFI-IZD-OSIG/ISD-E_1001318/P1268972" xmlDataType="decimal"/>
    </xmlCellPr>
  </singleXmlCell>
  <singleXmlCell id="893" xr6:uid="{8DD2F772-9285-4CBF-97C8-2F690DEDBE6C}" r="F43" connectionId="0">
    <xmlCellPr id="1" xr6:uid="{8ED7C5A8-5E2B-4FF7-A0B9-D5927426D111}" uniqueName="P1269040">
      <xmlPr mapId="3" xpath="/GFI-IZD-OSIG/ISD-E_1001318/P1269040" xmlDataType="decimal"/>
    </xmlCellPr>
  </singleXmlCell>
  <singleXmlCell id="894" xr6:uid="{D31309E8-AFC3-408A-AE76-512EC283857B}" r="G43" connectionId="0">
    <xmlCellPr id="1" xr6:uid="{BBDE15D8-945F-40BC-B308-EDB116DCC549}" uniqueName="P1269108">
      <xmlPr mapId="3" xpath="/GFI-IZD-OSIG/ISD-E_1001318/P1269108" xmlDataType="decimal"/>
    </xmlCellPr>
  </singleXmlCell>
  <singleXmlCell id="895" xr6:uid="{39801D96-0A34-43C6-AAAD-7357587A7DFE}" r="H43" connectionId="0">
    <xmlCellPr id="1" xr6:uid="{EEF4289A-95D4-4FF4-9091-74CBE9A3E7A6}" uniqueName="P1269176">
      <xmlPr mapId="3" xpath="/GFI-IZD-OSIG/ISD-E_1001318/P1269176" xmlDataType="decimal"/>
    </xmlCellPr>
  </singleXmlCell>
  <singleXmlCell id="896" xr6:uid="{91A94B3F-500D-41C9-AEF3-E0E54786442B}" r="I43" connectionId="0">
    <xmlCellPr id="1" xr6:uid="{8C936119-7E8B-4DB0-9006-9F4B5261D118}" uniqueName="P1269244">
      <xmlPr mapId="3" xpath="/GFI-IZD-OSIG/ISD-E_1001318/P1269244" xmlDataType="decimal"/>
    </xmlCellPr>
  </singleXmlCell>
  <singleXmlCell id="897" xr6:uid="{8F16A80A-1D06-4837-8656-93852F88B3CD}" r="J43" connectionId="0">
    <xmlCellPr id="1" xr6:uid="{AF9319E7-A446-4D10-A5C4-53CBF8E166D7}" uniqueName="P1269312">
      <xmlPr mapId="3" xpath="/GFI-IZD-OSIG/ISD-E_1001318/P1269312" xmlDataType="decimal"/>
    </xmlCellPr>
  </singleXmlCell>
  <singleXmlCell id="898" xr6:uid="{89431EE9-00AC-440D-B7A5-1602553B6635}" r="E44" connectionId="0">
    <xmlCellPr id="1" xr6:uid="{FAE6C1A4-00AA-42CC-AF52-F5CF7F96F1FE}" uniqueName="P1268973">
      <xmlPr mapId="3" xpath="/GFI-IZD-OSIG/ISD-E_1001318/P1268973" xmlDataType="decimal"/>
    </xmlCellPr>
  </singleXmlCell>
  <singleXmlCell id="899" xr6:uid="{6E2AAB41-A590-40E1-8F64-BC6A2D1F2D34}" r="F44" connectionId="0">
    <xmlCellPr id="1" xr6:uid="{71128CDD-BE3D-4D71-8EF2-67308782D3ED}" uniqueName="P1269041">
      <xmlPr mapId="3" xpath="/GFI-IZD-OSIG/ISD-E_1001318/P1269041" xmlDataType="decimal"/>
    </xmlCellPr>
  </singleXmlCell>
  <singleXmlCell id="900" xr6:uid="{18078D08-C1F1-441A-85D7-7031FBB02476}" r="G44" connectionId="0">
    <xmlCellPr id="1" xr6:uid="{1059F593-1EFF-4314-8B2C-D62C83C5E90E}" uniqueName="P1269109">
      <xmlPr mapId="3" xpath="/GFI-IZD-OSIG/ISD-E_1001318/P1269109" xmlDataType="decimal"/>
    </xmlCellPr>
  </singleXmlCell>
  <singleXmlCell id="901" xr6:uid="{C714735C-5C33-484E-A644-88CD79AFFD4C}" r="H44" connectionId="0">
    <xmlCellPr id="1" xr6:uid="{8479AC5B-89A5-43E0-A88C-44D0C68922A3}" uniqueName="P1269177">
      <xmlPr mapId="3" xpath="/GFI-IZD-OSIG/ISD-E_1001318/P1269177" xmlDataType="decimal"/>
    </xmlCellPr>
  </singleXmlCell>
  <singleXmlCell id="902" xr6:uid="{21DE38ED-258E-45A6-8F2F-F6179893DB25}" r="I44" connectionId="0">
    <xmlCellPr id="1" xr6:uid="{945D978A-3CE9-4294-ADF5-B8EC3CD9B0E0}" uniqueName="P1269245">
      <xmlPr mapId="3" xpath="/GFI-IZD-OSIG/ISD-E_1001318/P1269245" xmlDataType="decimal"/>
    </xmlCellPr>
  </singleXmlCell>
  <singleXmlCell id="903" xr6:uid="{148AF247-0321-4E98-845C-CC4E42A7101D}" r="J44" connectionId="0">
    <xmlCellPr id="1" xr6:uid="{7DC1A889-027A-4608-8E7D-BA6EB52296C5}" uniqueName="P1269313">
      <xmlPr mapId="3" xpath="/GFI-IZD-OSIG/ISD-E_1001318/P1269313" xmlDataType="decimal"/>
    </xmlCellPr>
  </singleXmlCell>
  <singleXmlCell id="904" xr6:uid="{445DFDE5-C7D3-4943-87E0-E11E2D77FF4C}" r="E45" connectionId="0">
    <xmlCellPr id="1" xr6:uid="{118A130D-FD3A-4DAD-90E3-4E62B4E24E0C}" uniqueName="P1268974">
      <xmlPr mapId="3" xpath="/GFI-IZD-OSIG/ISD-E_1001318/P1268974" xmlDataType="decimal"/>
    </xmlCellPr>
  </singleXmlCell>
  <singleXmlCell id="905" xr6:uid="{BDB5788C-DE6E-452B-8523-2F2619420729}" r="F45" connectionId="0">
    <xmlCellPr id="1" xr6:uid="{08355301-8F50-4994-B998-A1870F297FCD}" uniqueName="P1269042">
      <xmlPr mapId="3" xpath="/GFI-IZD-OSIG/ISD-E_1001318/P1269042" xmlDataType="decimal"/>
    </xmlCellPr>
  </singleXmlCell>
  <singleXmlCell id="906" xr6:uid="{911FC68C-2A2F-48FA-B348-77403304A441}" r="G45" connectionId="0">
    <xmlCellPr id="1" xr6:uid="{93AAF095-F341-481C-97AB-240811EF9DB1}" uniqueName="P1269110">
      <xmlPr mapId="3" xpath="/GFI-IZD-OSIG/ISD-E_1001318/P1269110" xmlDataType="decimal"/>
    </xmlCellPr>
  </singleXmlCell>
  <singleXmlCell id="907" xr6:uid="{232B26C3-C1EB-4AC4-9CCC-6612EDE0CA1C}" r="H45" connectionId="0">
    <xmlCellPr id="1" xr6:uid="{8DAE04E4-59AA-4CD8-904C-CBDABCF6A92B}" uniqueName="P1269178">
      <xmlPr mapId="3" xpath="/GFI-IZD-OSIG/ISD-E_1001318/P1269178" xmlDataType="decimal"/>
    </xmlCellPr>
  </singleXmlCell>
  <singleXmlCell id="908" xr6:uid="{DC4A080C-528B-4C6F-8F06-05BAF24BA77E}" r="I45" connectionId="0">
    <xmlCellPr id="1" xr6:uid="{9C6C65D1-B074-46C8-B60C-833E061E1C23}" uniqueName="P1269246">
      <xmlPr mapId="3" xpath="/GFI-IZD-OSIG/ISD-E_1001318/P1269246" xmlDataType="decimal"/>
    </xmlCellPr>
  </singleXmlCell>
  <singleXmlCell id="909" xr6:uid="{671FAB2A-4505-42CA-9F66-A1C7362EA2C6}" r="J45" connectionId="0">
    <xmlCellPr id="1" xr6:uid="{066661C5-5E6A-4A2E-B704-07A2FE3AF8BE}" uniqueName="P1269314">
      <xmlPr mapId="3" xpath="/GFI-IZD-OSIG/ISD-E_1001318/P1269314" xmlDataType="decimal"/>
    </xmlCellPr>
  </singleXmlCell>
  <singleXmlCell id="910" xr6:uid="{A930EE43-2676-470D-98EC-DAB1D53E1F54}" r="E46" connectionId="0">
    <xmlCellPr id="1" xr6:uid="{659F9447-0C18-49EE-8AC4-2A3D977E244C}" uniqueName="P1268975">
      <xmlPr mapId="3" xpath="/GFI-IZD-OSIG/ISD-E_1001318/P1268975" xmlDataType="decimal"/>
    </xmlCellPr>
  </singleXmlCell>
  <singleXmlCell id="911" xr6:uid="{B7243A4B-1EC2-4788-ADD7-B366C0389868}" r="F46" connectionId="0">
    <xmlCellPr id="1" xr6:uid="{708DDCA9-69F7-4B93-9C12-83277EADA189}" uniqueName="P1269043">
      <xmlPr mapId="3" xpath="/GFI-IZD-OSIG/ISD-E_1001318/P1269043" xmlDataType="decimal"/>
    </xmlCellPr>
  </singleXmlCell>
  <singleXmlCell id="912" xr6:uid="{A2A6DA36-3797-4032-96AD-32D127584A49}" r="G46" connectionId="0">
    <xmlCellPr id="1" xr6:uid="{7B45F930-08A6-479E-A82F-04F94CD01BC1}" uniqueName="P1269111">
      <xmlPr mapId="3" xpath="/GFI-IZD-OSIG/ISD-E_1001318/P1269111" xmlDataType="decimal"/>
    </xmlCellPr>
  </singleXmlCell>
  <singleXmlCell id="913" xr6:uid="{7F007CFF-F1FA-4C87-A949-437138218281}" r="H46" connectionId="0">
    <xmlCellPr id="1" xr6:uid="{751F620E-F90B-42D6-8506-0F1FF11556C4}" uniqueName="P1269179">
      <xmlPr mapId="3" xpath="/GFI-IZD-OSIG/ISD-E_1001318/P1269179" xmlDataType="decimal"/>
    </xmlCellPr>
  </singleXmlCell>
  <singleXmlCell id="914" xr6:uid="{F9EB196D-FE80-422B-927F-6BDEC4844540}" r="I46" connectionId="0">
    <xmlCellPr id="1" xr6:uid="{2A3C43D6-3E11-4073-9F9A-A5BB1E886974}" uniqueName="P1269247">
      <xmlPr mapId="3" xpath="/GFI-IZD-OSIG/ISD-E_1001318/P1269247" xmlDataType="decimal"/>
    </xmlCellPr>
  </singleXmlCell>
  <singleXmlCell id="915" xr6:uid="{0325409C-7DB0-467F-AFEC-85477EC5451E}" r="J46" connectionId="0">
    <xmlCellPr id="1" xr6:uid="{19E355ED-6AEC-4519-A316-1698A0B76845}" uniqueName="P1269315">
      <xmlPr mapId="3" xpath="/GFI-IZD-OSIG/ISD-E_1001318/P1269315" xmlDataType="decimal"/>
    </xmlCellPr>
  </singleXmlCell>
  <singleXmlCell id="916" xr6:uid="{963EEFDE-4357-4655-9E39-A41305575DDC}" r="E47" connectionId="0">
    <xmlCellPr id="1" xr6:uid="{9F0C38AC-A4DD-472D-97B2-BE2FBC8EFDD5}" uniqueName="P1268976">
      <xmlPr mapId="3" xpath="/GFI-IZD-OSIG/ISD-E_1001318/P1268976" xmlDataType="decimal"/>
    </xmlCellPr>
  </singleXmlCell>
  <singleXmlCell id="917" xr6:uid="{45996B25-BAD8-4E8E-A215-BBE532DED323}" r="F47" connectionId="0">
    <xmlCellPr id="1" xr6:uid="{4E04B2CC-D17D-4FCA-98DB-7648643A2A4A}" uniqueName="P1269044">
      <xmlPr mapId="3" xpath="/GFI-IZD-OSIG/ISD-E_1001318/P1269044" xmlDataType="decimal"/>
    </xmlCellPr>
  </singleXmlCell>
  <singleXmlCell id="918" xr6:uid="{A694180A-4AD9-4DBC-BDFB-6F06D6AACA59}" r="G47" connectionId="0">
    <xmlCellPr id="1" xr6:uid="{94A137D8-DAC3-4617-AF54-5803746A5428}" uniqueName="P1269112">
      <xmlPr mapId="3" xpath="/GFI-IZD-OSIG/ISD-E_1001318/P1269112" xmlDataType="decimal"/>
    </xmlCellPr>
  </singleXmlCell>
  <singleXmlCell id="919" xr6:uid="{50347BE0-AA90-4CF6-BB4C-A719DF49713A}" r="H47" connectionId="0">
    <xmlCellPr id="1" xr6:uid="{21C79BBF-D9B6-4D4D-A9C3-66103211AD8D}" uniqueName="P1269180">
      <xmlPr mapId="3" xpath="/GFI-IZD-OSIG/ISD-E_1001318/P1269180" xmlDataType="decimal"/>
    </xmlCellPr>
  </singleXmlCell>
  <singleXmlCell id="920" xr6:uid="{AA0D8ED7-652C-464F-B17E-AB974FA14BE8}" r="I47" connectionId="0">
    <xmlCellPr id="1" xr6:uid="{A6E99D40-95B0-41C0-A481-6B319B14B552}" uniqueName="P1269248">
      <xmlPr mapId="3" xpath="/GFI-IZD-OSIG/ISD-E_1001318/P1269248" xmlDataType="decimal"/>
    </xmlCellPr>
  </singleXmlCell>
  <singleXmlCell id="921" xr6:uid="{FC3BECE9-D440-4A82-BE7D-BED992B4F26B}" r="J47" connectionId="0">
    <xmlCellPr id="1" xr6:uid="{D2E85A3A-CD08-4198-BD9C-1BE61E6CD0A1}" uniqueName="P1269316">
      <xmlPr mapId="3" xpath="/GFI-IZD-OSIG/ISD-E_1001318/P1269316" xmlDataType="decimal"/>
    </xmlCellPr>
  </singleXmlCell>
  <singleXmlCell id="922" xr6:uid="{60FC1C89-46C9-4231-B803-D71F317052F4}" r="E48" connectionId="0">
    <xmlCellPr id="1" xr6:uid="{24D54A30-7BCD-45B7-A040-E7D5ADBD4C92}" uniqueName="P1268977">
      <xmlPr mapId="3" xpath="/GFI-IZD-OSIG/ISD-E_1001318/P1268977" xmlDataType="decimal"/>
    </xmlCellPr>
  </singleXmlCell>
  <singleXmlCell id="923" xr6:uid="{41CB6883-FF8E-4CD5-9B66-E8B070576F64}" r="F48" connectionId="0">
    <xmlCellPr id="1" xr6:uid="{44418DB1-51F2-4A11-A39B-C092622721CF}" uniqueName="P1269045">
      <xmlPr mapId="3" xpath="/GFI-IZD-OSIG/ISD-E_1001318/P1269045" xmlDataType="decimal"/>
    </xmlCellPr>
  </singleXmlCell>
  <singleXmlCell id="924" xr6:uid="{93A54FF3-036C-4A37-B030-22F537606E2B}" r="G48" connectionId="0">
    <xmlCellPr id="1" xr6:uid="{8C52CAD6-A1B2-4F75-BD6D-5974281ED817}" uniqueName="P1269113">
      <xmlPr mapId="3" xpath="/GFI-IZD-OSIG/ISD-E_1001318/P1269113" xmlDataType="decimal"/>
    </xmlCellPr>
  </singleXmlCell>
  <singleXmlCell id="925" xr6:uid="{B41312AC-DAF8-45B4-BD76-0204D1C5B8E4}" r="H48" connectionId="0">
    <xmlCellPr id="1" xr6:uid="{D38BC057-C97F-4E66-96EC-5EEBE6776BAB}" uniqueName="P1269181">
      <xmlPr mapId="3" xpath="/GFI-IZD-OSIG/ISD-E_1001318/P1269181" xmlDataType="decimal"/>
    </xmlCellPr>
  </singleXmlCell>
  <singleXmlCell id="926" xr6:uid="{D0688E90-DAE8-40D5-90ED-0F7AE6B54E63}" r="I48" connectionId="0">
    <xmlCellPr id="1" xr6:uid="{DEA7EC54-C95E-4367-A27C-0F6C8460EDA8}" uniqueName="P1269249">
      <xmlPr mapId="3" xpath="/GFI-IZD-OSIG/ISD-E_1001318/P1269249" xmlDataType="decimal"/>
    </xmlCellPr>
  </singleXmlCell>
  <singleXmlCell id="927" xr6:uid="{4BF21527-1E1A-40B8-905A-08751F21B358}" r="J48" connectionId="0">
    <xmlCellPr id="1" xr6:uid="{3D314A27-460B-447F-9649-872C99727E8A}" uniqueName="P1269317">
      <xmlPr mapId="3" xpath="/GFI-IZD-OSIG/ISD-E_1001318/P1269317" xmlDataType="decimal"/>
    </xmlCellPr>
  </singleXmlCell>
  <singleXmlCell id="928" xr6:uid="{29DEF10B-733E-4049-936F-3B29427380E1}" r="E49" connectionId="0">
    <xmlCellPr id="1" xr6:uid="{6D5E85F1-0D4E-40BE-BE88-A463685FD157}" uniqueName="P1268978">
      <xmlPr mapId="3" xpath="/GFI-IZD-OSIG/ISD-E_1001318/P1268978" xmlDataType="decimal"/>
    </xmlCellPr>
  </singleXmlCell>
  <singleXmlCell id="929" xr6:uid="{B2E1E2B0-7465-4E47-B36D-6E0C70CFEF38}" r="F49" connectionId="0">
    <xmlCellPr id="1" xr6:uid="{CF26E5F0-9C04-42EF-B02F-D87524DC787F}" uniqueName="P1269046">
      <xmlPr mapId="3" xpath="/GFI-IZD-OSIG/ISD-E_1001318/P1269046" xmlDataType="decimal"/>
    </xmlCellPr>
  </singleXmlCell>
  <singleXmlCell id="930" xr6:uid="{D8FAD491-F223-4044-9699-5BE903D2CF04}" r="G49" connectionId="0">
    <xmlCellPr id="1" xr6:uid="{CD2898EB-E93B-4419-89D0-9A3E2138A3F1}" uniqueName="P1269114">
      <xmlPr mapId="3" xpath="/GFI-IZD-OSIG/ISD-E_1001318/P1269114" xmlDataType="decimal"/>
    </xmlCellPr>
  </singleXmlCell>
  <singleXmlCell id="931" xr6:uid="{5551CCF4-C3AA-4962-A104-0C932F659202}" r="H49" connectionId="0">
    <xmlCellPr id="1" xr6:uid="{8D40752F-08F7-4FDA-AB04-D2C26D13C6F2}" uniqueName="P1269182">
      <xmlPr mapId="3" xpath="/GFI-IZD-OSIG/ISD-E_1001318/P1269182" xmlDataType="decimal"/>
    </xmlCellPr>
  </singleXmlCell>
  <singleXmlCell id="932" xr6:uid="{AFF0998A-865A-4F70-9A79-FE7A44911B84}" r="I49" connectionId="0">
    <xmlCellPr id="1" xr6:uid="{ADBD1B24-9D82-48C3-A942-70AE216F0623}" uniqueName="P1269250">
      <xmlPr mapId="3" xpath="/GFI-IZD-OSIG/ISD-E_1001318/P1269250" xmlDataType="decimal"/>
    </xmlCellPr>
  </singleXmlCell>
  <singleXmlCell id="933" xr6:uid="{78446E34-95E8-48FB-B92D-F78EE67A1484}" r="J49" connectionId="0">
    <xmlCellPr id="1" xr6:uid="{64EE63E5-FC82-4657-8C1C-5FD462228ABB}" uniqueName="P1269318">
      <xmlPr mapId="3" xpath="/GFI-IZD-OSIG/ISD-E_1001318/P1269318" xmlDataType="decimal"/>
    </xmlCellPr>
  </singleXmlCell>
  <singleXmlCell id="934" xr6:uid="{BC6F6585-D26A-4AB7-965E-FA6275CB526C}" r="E50" connectionId="0">
    <xmlCellPr id="1" xr6:uid="{B2207BE9-2FB4-4897-87F5-4032AA005FEB}" uniqueName="P1268979">
      <xmlPr mapId="3" xpath="/GFI-IZD-OSIG/ISD-E_1001318/P1268979" xmlDataType="decimal"/>
    </xmlCellPr>
  </singleXmlCell>
  <singleXmlCell id="935" xr6:uid="{5DC4C2BA-4F29-4845-A21D-382C370DE58C}" r="F50" connectionId="0">
    <xmlCellPr id="1" xr6:uid="{9B2075BA-3662-4A12-9340-40A268CD338A}" uniqueName="P1269047">
      <xmlPr mapId="3" xpath="/GFI-IZD-OSIG/ISD-E_1001318/P1269047" xmlDataType="decimal"/>
    </xmlCellPr>
  </singleXmlCell>
  <singleXmlCell id="936" xr6:uid="{DF58A457-8398-4B5F-8349-87C60FAF650F}" r="G50" connectionId="0">
    <xmlCellPr id="1" xr6:uid="{781A7414-628F-4DCF-A0E1-4C4B46FB9DAA}" uniqueName="P1269115">
      <xmlPr mapId="3" xpath="/GFI-IZD-OSIG/ISD-E_1001318/P1269115" xmlDataType="decimal"/>
    </xmlCellPr>
  </singleXmlCell>
  <singleXmlCell id="937" xr6:uid="{9A5D5950-68ED-465E-B92B-32107BF7553D}" r="H50" connectionId="0">
    <xmlCellPr id="1" xr6:uid="{3B0CD64E-0E92-4297-8C91-E056CFE18772}" uniqueName="P1269183">
      <xmlPr mapId="3" xpath="/GFI-IZD-OSIG/ISD-E_1001318/P1269183" xmlDataType="decimal"/>
    </xmlCellPr>
  </singleXmlCell>
  <singleXmlCell id="938" xr6:uid="{A0782D4B-718D-4392-8316-9AA83455E894}" r="I50" connectionId="0">
    <xmlCellPr id="1" xr6:uid="{825DE391-1EB3-44AD-9FCA-240BF87DFC1D}" uniqueName="P1269251">
      <xmlPr mapId="3" xpath="/GFI-IZD-OSIG/ISD-E_1001318/P1269251" xmlDataType="decimal"/>
    </xmlCellPr>
  </singleXmlCell>
  <singleXmlCell id="939" xr6:uid="{0A3FC76D-744F-4D38-A2DB-883AAACB9556}" r="J50" connectionId="0">
    <xmlCellPr id="1" xr6:uid="{9BDF40B0-9AA9-45AA-B5D4-E381D4DCDF4E}" uniqueName="P1269319">
      <xmlPr mapId="3" xpath="/GFI-IZD-OSIG/ISD-E_1001318/P1269319" xmlDataType="decimal"/>
    </xmlCellPr>
  </singleXmlCell>
  <singleXmlCell id="940" xr6:uid="{8B5345EB-BBD8-4432-8C64-DB85BEE40E58}" r="E51" connectionId="0">
    <xmlCellPr id="1" xr6:uid="{B964C84F-D37D-489D-A378-9906A1B2C88D}" uniqueName="P1268980">
      <xmlPr mapId="3" xpath="/GFI-IZD-OSIG/ISD-E_1001318/P1268980" xmlDataType="decimal"/>
    </xmlCellPr>
  </singleXmlCell>
  <singleXmlCell id="941" xr6:uid="{079BCBF8-E1EC-41A3-8BED-84B25097B862}" r="F51" connectionId="0">
    <xmlCellPr id="1" xr6:uid="{90771808-73A1-46A6-8840-5078B9921C2C}" uniqueName="P1269048">
      <xmlPr mapId="3" xpath="/GFI-IZD-OSIG/ISD-E_1001318/P1269048" xmlDataType="decimal"/>
    </xmlCellPr>
  </singleXmlCell>
  <singleXmlCell id="942" xr6:uid="{06204ADA-DEFE-4865-BEF6-C676DB2BBCA8}" r="G51" connectionId="0">
    <xmlCellPr id="1" xr6:uid="{51F0CAF8-55A9-4FB2-9E1C-8F99BBAF5DB5}" uniqueName="P1269116">
      <xmlPr mapId="3" xpath="/GFI-IZD-OSIG/ISD-E_1001318/P1269116" xmlDataType="decimal"/>
    </xmlCellPr>
  </singleXmlCell>
  <singleXmlCell id="943" xr6:uid="{8C2E212E-32C1-4141-BBA3-81295F9E976E}" r="H51" connectionId="0">
    <xmlCellPr id="1" xr6:uid="{C0E706F6-0820-431F-8696-83981BA71256}" uniqueName="P1269184">
      <xmlPr mapId="3" xpath="/GFI-IZD-OSIG/ISD-E_1001318/P1269184" xmlDataType="decimal"/>
    </xmlCellPr>
  </singleXmlCell>
  <singleXmlCell id="944" xr6:uid="{09F3E9D0-8906-4E0F-8434-17FE9E64C663}" r="I51" connectionId="0">
    <xmlCellPr id="1" xr6:uid="{720FFCAB-6995-4AB4-9D58-E9A23FBA1051}" uniqueName="P1269252">
      <xmlPr mapId="3" xpath="/GFI-IZD-OSIG/ISD-E_1001318/P1269252" xmlDataType="decimal"/>
    </xmlCellPr>
  </singleXmlCell>
  <singleXmlCell id="945" xr6:uid="{8227B5A1-8217-42B9-A70B-061C4CA1DCB9}" r="J51" connectionId="0">
    <xmlCellPr id="1" xr6:uid="{78A3DBDF-2411-4117-8652-325127CC9026}" uniqueName="P1269320">
      <xmlPr mapId="3" xpath="/GFI-IZD-OSIG/ISD-E_1001318/P1269320" xmlDataType="decimal"/>
    </xmlCellPr>
  </singleXmlCell>
  <singleXmlCell id="946" xr6:uid="{F57B853E-550D-4AFB-97FC-7429B2DA4194}" r="E52" connectionId="0">
    <xmlCellPr id="1" xr6:uid="{C662063D-5CA7-42E5-A71C-BED261E87C80}" uniqueName="P1268981">
      <xmlPr mapId="3" xpath="/GFI-IZD-OSIG/ISD-E_1001318/P1268981" xmlDataType="decimal"/>
    </xmlCellPr>
  </singleXmlCell>
  <singleXmlCell id="947" xr6:uid="{C05BE4AA-7FB4-4C09-9D93-38F36FF4868D}" r="F52" connectionId="0">
    <xmlCellPr id="1" xr6:uid="{96CD5B7A-B318-4C1E-A481-CA8FE1E5D730}" uniqueName="P1269049">
      <xmlPr mapId="3" xpath="/GFI-IZD-OSIG/ISD-E_1001318/P1269049" xmlDataType="decimal"/>
    </xmlCellPr>
  </singleXmlCell>
  <singleXmlCell id="948" xr6:uid="{5B11DE02-37BA-4C9A-8791-7006685F3610}" r="G52" connectionId="0">
    <xmlCellPr id="1" xr6:uid="{B4C59A98-4410-4DEA-B707-68A2ACF6822C}" uniqueName="P1269117">
      <xmlPr mapId="3" xpath="/GFI-IZD-OSIG/ISD-E_1001318/P1269117" xmlDataType="decimal"/>
    </xmlCellPr>
  </singleXmlCell>
  <singleXmlCell id="949" xr6:uid="{5A12980B-3861-45FE-A59E-7DCB3F215D9C}" r="H52" connectionId="0">
    <xmlCellPr id="1" xr6:uid="{A222648C-AC00-4344-AB86-97A81447D723}" uniqueName="P1269185">
      <xmlPr mapId="3" xpath="/GFI-IZD-OSIG/ISD-E_1001318/P1269185" xmlDataType="decimal"/>
    </xmlCellPr>
  </singleXmlCell>
  <singleXmlCell id="950" xr6:uid="{0AD17053-5960-4EDE-B318-E94CB256252F}" r="I52" connectionId="0">
    <xmlCellPr id="1" xr6:uid="{A8BAADD3-7B30-4B20-A05A-4390446A09B4}" uniqueName="P1269253">
      <xmlPr mapId="3" xpath="/GFI-IZD-OSIG/ISD-E_1001318/P1269253" xmlDataType="decimal"/>
    </xmlCellPr>
  </singleXmlCell>
  <singleXmlCell id="951" xr6:uid="{A3EA7B5F-C7CA-46E7-8C3F-030BF3F01DC0}" r="J52" connectionId="0">
    <xmlCellPr id="1" xr6:uid="{CC2FC85B-753D-4F47-AC5D-0642C04CADBC}" uniqueName="P1269321">
      <xmlPr mapId="3" xpath="/GFI-IZD-OSIG/ISD-E_1001318/P1269321" xmlDataType="decimal"/>
    </xmlCellPr>
  </singleXmlCell>
  <singleXmlCell id="952" xr6:uid="{B1ACB483-1827-4A7F-8740-8E4F0064BA26}" r="E53" connectionId="0">
    <xmlCellPr id="1" xr6:uid="{C9FD9B8D-9669-4CD3-AFA5-182B445AB807}" uniqueName="P1268982">
      <xmlPr mapId="3" xpath="/GFI-IZD-OSIG/ISD-E_1001318/P1268982" xmlDataType="decimal"/>
    </xmlCellPr>
  </singleXmlCell>
  <singleXmlCell id="953" xr6:uid="{D253686E-FCD6-4E44-A7F8-8D6E41488929}" r="F53" connectionId="0">
    <xmlCellPr id="1" xr6:uid="{1967C909-D79D-4CD0-BB7A-4ADEA5372D03}" uniqueName="P1269050">
      <xmlPr mapId="3" xpath="/GFI-IZD-OSIG/ISD-E_1001318/P1269050" xmlDataType="decimal"/>
    </xmlCellPr>
  </singleXmlCell>
  <singleXmlCell id="954" xr6:uid="{3E92BC08-26A4-4E34-A644-EE2BE663A8D8}" r="G53" connectionId="0">
    <xmlCellPr id="1" xr6:uid="{EF7664CA-3734-483D-A667-9DD62B0EA17D}" uniqueName="P1269118">
      <xmlPr mapId="3" xpath="/GFI-IZD-OSIG/ISD-E_1001318/P1269118" xmlDataType="decimal"/>
    </xmlCellPr>
  </singleXmlCell>
  <singleXmlCell id="955" xr6:uid="{39D3B069-BA2C-43E6-9144-48978288D489}" r="H53" connectionId="0">
    <xmlCellPr id="1" xr6:uid="{3C783CA5-97AF-4B69-975B-3D01AE17DB28}" uniqueName="P1269186">
      <xmlPr mapId="3" xpath="/GFI-IZD-OSIG/ISD-E_1001318/P1269186" xmlDataType="decimal"/>
    </xmlCellPr>
  </singleXmlCell>
  <singleXmlCell id="956" xr6:uid="{4B6CDC0D-257C-4480-9866-B4EA48A089AE}" r="I53" connectionId="0">
    <xmlCellPr id="1" xr6:uid="{C2C1300B-71A1-4818-9A49-BB2763846BB2}" uniqueName="P1269254">
      <xmlPr mapId="3" xpath="/GFI-IZD-OSIG/ISD-E_1001318/P1269254" xmlDataType="decimal"/>
    </xmlCellPr>
  </singleXmlCell>
  <singleXmlCell id="957" xr6:uid="{149A7342-DF93-425F-8122-BA866E30B512}" r="J53" connectionId="0">
    <xmlCellPr id="1" xr6:uid="{B8710457-7675-4EC6-BEDE-DF12C0542568}" uniqueName="P1269322">
      <xmlPr mapId="3" xpath="/GFI-IZD-OSIG/ISD-E_1001318/P1269322" xmlDataType="decimal"/>
    </xmlCellPr>
  </singleXmlCell>
  <singleXmlCell id="958" xr6:uid="{D7644C30-D1A9-48DB-8E6B-A68DF8C37332}" r="E54" connectionId="0">
    <xmlCellPr id="1" xr6:uid="{7A40B04C-7300-4175-B9E9-906B482462CB}" uniqueName="P1268983">
      <xmlPr mapId="3" xpath="/GFI-IZD-OSIG/ISD-E_1001318/P1268983" xmlDataType="decimal"/>
    </xmlCellPr>
  </singleXmlCell>
  <singleXmlCell id="959" xr6:uid="{01FBD7C9-0840-4E66-BC73-9E50F9437756}" r="F54" connectionId="0">
    <xmlCellPr id="1" xr6:uid="{1EE89A0F-99DD-435A-87CC-598DB11CC0ED}" uniqueName="P1269051">
      <xmlPr mapId="3" xpath="/GFI-IZD-OSIG/ISD-E_1001318/P1269051" xmlDataType="decimal"/>
    </xmlCellPr>
  </singleXmlCell>
  <singleXmlCell id="960" xr6:uid="{68B97FCA-C182-4497-81AD-972D06318179}" r="G54" connectionId="0">
    <xmlCellPr id="1" xr6:uid="{49C2E74E-3EF8-4F6A-BAAE-97E197B1B385}" uniqueName="P1269119">
      <xmlPr mapId="3" xpath="/GFI-IZD-OSIG/ISD-E_1001318/P1269119" xmlDataType="decimal"/>
    </xmlCellPr>
  </singleXmlCell>
  <singleXmlCell id="961" xr6:uid="{FACF263B-C66E-4E53-9937-5FE5A3DD4B6F}" r="H54" connectionId="0">
    <xmlCellPr id="1" xr6:uid="{6331797D-552E-45C3-906D-B297C84B97CD}" uniqueName="P1269187">
      <xmlPr mapId="3" xpath="/GFI-IZD-OSIG/ISD-E_1001318/P1269187" xmlDataType="decimal"/>
    </xmlCellPr>
  </singleXmlCell>
  <singleXmlCell id="962" xr6:uid="{271FA1E4-265B-404D-8C53-8619B6C3221E}" r="I54" connectionId="0">
    <xmlCellPr id="1" xr6:uid="{AD97916C-1BCC-4E0A-BBF8-62FC76582746}" uniqueName="P1269255">
      <xmlPr mapId="3" xpath="/GFI-IZD-OSIG/ISD-E_1001318/P1269255" xmlDataType="decimal"/>
    </xmlCellPr>
  </singleXmlCell>
  <singleXmlCell id="963" xr6:uid="{08D175C6-0EF1-4EA8-91FF-79B3C017A6B9}" r="J54" connectionId="0">
    <xmlCellPr id="1" xr6:uid="{E6A4DC10-B91F-44EE-B1C8-93AC10D756C8}" uniqueName="P1269323">
      <xmlPr mapId="3" xpath="/GFI-IZD-OSIG/ISD-E_1001318/P1269323" xmlDataType="decimal"/>
    </xmlCellPr>
  </singleXmlCell>
  <singleXmlCell id="964" xr6:uid="{17E9B015-840E-408A-97FC-C30D96BF6134}" r="E55" connectionId="0">
    <xmlCellPr id="1" xr6:uid="{0852A687-C099-4A1F-8650-D4CBE7002178}" uniqueName="P1268984">
      <xmlPr mapId="3" xpath="/GFI-IZD-OSIG/ISD-E_1001318/P1268984" xmlDataType="decimal"/>
    </xmlCellPr>
  </singleXmlCell>
  <singleXmlCell id="965" xr6:uid="{CDA45C6C-3360-46FF-A00A-0DDDB212D12A}" r="F55" connectionId="0">
    <xmlCellPr id="1" xr6:uid="{65AE3939-002F-4A81-8CB7-94B1F2F9D39B}" uniqueName="P1269052">
      <xmlPr mapId="3" xpath="/GFI-IZD-OSIG/ISD-E_1001318/P1269052" xmlDataType="decimal"/>
    </xmlCellPr>
  </singleXmlCell>
  <singleXmlCell id="966" xr6:uid="{2B452EEE-EEFC-4FC9-B660-EDD17DD3F3AC}" r="G55" connectionId="0">
    <xmlCellPr id="1" xr6:uid="{D36E7639-75CC-4B90-9CA8-67F1A31425AF}" uniqueName="P1269120">
      <xmlPr mapId="3" xpath="/GFI-IZD-OSIG/ISD-E_1001318/P1269120" xmlDataType="decimal"/>
    </xmlCellPr>
  </singleXmlCell>
  <singleXmlCell id="967" xr6:uid="{47A75796-0776-4F10-AC6C-546BA9133A28}" r="H55" connectionId="0">
    <xmlCellPr id="1" xr6:uid="{491845F4-96A4-4A7A-9F9C-B3095EC929AA}" uniqueName="P1269188">
      <xmlPr mapId="3" xpath="/GFI-IZD-OSIG/ISD-E_1001318/P1269188" xmlDataType="decimal"/>
    </xmlCellPr>
  </singleXmlCell>
  <singleXmlCell id="968" xr6:uid="{2E90C98B-51F0-4F60-BF98-5A50604D0325}" r="I55" connectionId="0">
    <xmlCellPr id="1" xr6:uid="{801688D8-2DBE-4F9F-A9A8-5F0ABA3A2118}" uniqueName="P1269256">
      <xmlPr mapId="3" xpath="/GFI-IZD-OSIG/ISD-E_1001318/P1269256" xmlDataType="decimal"/>
    </xmlCellPr>
  </singleXmlCell>
  <singleXmlCell id="969" xr6:uid="{583F13E1-DB4D-40C3-B920-9A970AC605C8}" r="J55" connectionId="0">
    <xmlCellPr id="1" xr6:uid="{09C2524D-4C89-4294-8688-E483DAF70E38}" uniqueName="P1269324">
      <xmlPr mapId="3" xpath="/GFI-IZD-OSIG/ISD-E_1001318/P1269324" xmlDataType="decimal"/>
    </xmlCellPr>
  </singleXmlCell>
  <singleXmlCell id="970" xr6:uid="{AAD6EF73-CCCA-4F02-AC51-3787C5C6056F}" r="E56" connectionId="0">
    <xmlCellPr id="1" xr6:uid="{259944FB-794E-46CC-904A-B889C30C4858}" uniqueName="P1268985">
      <xmlPr mapId="3" xpath="/GFI-IZD-OSIG/ISD-E_1001318/P1268985" xmlDataType="decimal"/>
    </xmlCellPr>
  </singleXmlCell>
  <singleXmlCell id="971" xr6:uid="{78C38FA7-136C-447B-AA8E-0F27D76C5B5C}" r="F56" connectionId="0">
    <xmlCellPr id="1" xr6:uid="{9AA86673-7990-44CA-A17F-58A27CC8E298}" uniqueName="P1269053">
      <xmlPr mapId="3" xpath="/GFI-IZD-OSIG/ISD-E_1001318/P1269053" xmlDataType="decimal"/>
    </xmlCellPr>
  </singleXmlCell>
  <singleXmlCell id="972" xr6:uid="{F8C09EDC-4032-4FC4-B029-C4147D4C62F5}" r="G56" connectionId="0">
    <xmlCellPr id="1" xr6:uid="{81E5B3D6-4D8D-45E8-9898-BD682EE1B2EB}" uniqueName="P1269121">
      <xmlPr mapId="3" xpath="/GFI-IZD-OSIG/ISD-E_1001318/P1269121" xmlDataType="decimal"/>
    </xmlCellPr>
  </singleXmlCell>
  <singleXmlCell id="973" xr6:uid="{9633ABC2-7713-495D-B7C0-EE268B0845A6}" r="H56" connectionId="0">
    <xmlCellPr id="1" xr6:uid="{EC78E727-32BF-46B0-9066-57F3A3065A24}" uniqueName="P1269189">
      <xmlPr mapId="3" xpath="/GFI-IZD-OSIG/ISD-E_1001318/P1269189" xmlDataType="decimal"/>
    </xmlCellPr>
  </singleXmlCell>
  <singleXmlCell id="974" xr6:uid="{C8CA9F9A-2351-49FC-BEC9-02976889C2C5}" r="I56" connectionId="0">
    <xmlCellPr id="1" xr6:uid="{4E1FE26E-CB2F-4E1A-AF30-68373F8F7539}" uniqueName="P1269257">
      <xmlPr mapId="3" xpath="/GFI-IZD-OSIG/ISD-E_1001318/P1269257" xmlDataType="decimal"/>
    </xmlCellPr>
  </singleXmlCell>
  <singleXmlCell id="975" xr6:uid="{98BDEB3D-8D3E-4B63-9CAE-F688CDF52280}" r="J56" connectionId="0">
    <xmlCellPr id="1" xr6:uid="{7EFE18C4-39A1-4E11-9279-76E80D57240F}" uniqueName="P1269325">
      <xmlPr mapId="3" xpath="/GFI-IZD-OSIG/ISD-E_1001318/P1269325" xmlDataType="decimal"/>
    </xmlCellPr>
  </singleXmlCell>
  <singleXmlCell id="976" xr6:uid="{87B7013F-4BB8-4251-8E88-A98E29F01D28}" r="E57" connectionId="0">
    <xmlCellPr id="1" xr6:uid="{A7877E0A-BFE7-432D-AB8F-663C8908F08B}" uniqueName="P1268986">
      <xmlPr mapId="3" xpath="/GFI-IZD-OSIG/ISD-E_1001318/P1268986" xmlDataType="decimal"/>
    </xmlCellPr>
  </singleXmlCell>
  <singleXmlCell id="977" xr6:uid="{1505268C-ED6C-41A3-AAE1-D301891F422A}" r="F57" connectionId="0">
    <xmlCellPr id="1" xr6:uid="{2D1264F5-5057-42CD-B6C2-C667AF81DEEF}" uniqueName="P1269054">
      <xmlPr mapId="3" xpath="/GFI-IZD-OSIG/ISD-E_1001318/P1269054" xmlDataType="decimal"/>
    </xmlCellPr>
  </singleXmlCell>
  <singleXmlCell id="978" xr6:uid="{F12443CE-4EF3-471B-9315-425EB849280A}" r="G57" connectionId="0">
    <xmlCellPr id="1" xr6:uid="{F50B3C25-DE4D-486A-84D6-28652D308D1A}" uniqueName="P1269122">
      <xmlPr mapId="3" xpath="/GFI-IZD-OSIG/ISD-E_1001318/P1269122" xmlDataType="decimal"/>
    </xmlCellPr>
  </singleXmlCell>
  <singleXmlCell id="979" xr6:uid="{D29A9EB9-4FD3-4A05-A21A-7C6BE71451EB}" r="H57" connectionId="0">
    <xmlCellPr id="1" xr6:uid="{887BED4C-4EC8-46D5-A982-05BBCDD969B9}" uniqueName="P1269190">
      <xmlPr mapId="3" xpath="/GFI-IZD-OSIG/ISD-E_1001318/P1269190" xmlDataType="decimal"/>
    </xmlCellPr>
  </singleXmlCell>
  <singleXmlCell id="980" xr6:uid="{FC652D8A-F1E5-48A0-8DF1-2DE58FF6E8DD}" r="I57" connectionId="0">
    <xmlCellPr id="1" xr6:uid="{3D32DCF6-214A-4C05-8757-913ACA6202A7}" uniqueName="P1269258">
      <xmlPr mapId="3" xpath="/GFI-IZD-OSIG/ISD-E_1001318/P1269258" xmlDataType="decimal"/>
    </xmlCellPr>
  </singleXmlCell>
  <singleXmlCell id="981" xr6:uid="{9CCEFCBF-F973-4302-BFB5-C7F911CBE087}" r="J57" connectionId="0">
    <xmlCellPr id="1" xr6:uid="{639356EB-811F-4C70-A96C-958F55A80833}" uniqueName="P1269326">
      <xmlPr mapId="3" xpath="/GFI-IZD-OSIG/ISD-E_1001318/P1269326" xmlDataType="decimal"/>
    </xmlCellPr>
  </singleXmlCell>
  <singleXmlCell id="982" xr6:uid="{9A800245-40BC-4C61-9E6A-74C4223FE59D}" r="E58" connectionId="0">
    <xmlCellPr id="1" xr6:uid="{7E34CA4B-31C4-42D7-B742-B8B08DA6F5EB}" uniqueName="P1268987">
      <xmlPr mapId="3" xpath="/GFI-IZD-OSIG/ISD-E_1001318/P1268987" xmlDataType="decimal"/>
    </xmlCellPr>
  </singleXmlCell>
  <singleXmlCell id="983" xr6:uid="{269CEB83-7F84-441B-8D26-51D995DF6D6F}" r="F58" connectionId="0">
    <xmlCellPr id="1" xr6:uid="{126F93AD-9E51-4AA7-9601-33F7666C5E5E}" uniqueName="P1269055">
      <xmlPr mapId="3" xpath="/GFI-IZD-OSIG/ISD-E_1001318/P1269055" xmlDataType="decimal"/>
    </xmlCellPr>
  </singleXmlCell>
  <singleXmlCell id="984" xr6:uid="{56500C0C-2F6F-409A-AB33-A931550E3997}" r="G58" connectionId="0">
    <xmlCellPr id="1" xr6:uid="{DAD10B95-76D6-41E0-ABC2-0F24DEF101AC}" uniqueName="P1269123">
      <xmlPr mapId="3" xpath="/GFI-IZD-OSIG/ISD-E_1001318/P1269123" xmlDataType="decimal"/>
    </xmlCellPr>
  </singleXmlCell>
  <singleXmlCell id="985" xr6:uid="{C5D94A92-E6B6-49ED-AFC7-38F2DD314744}" r="H58" connectionId="0">
    <xmlCellPr id="1" xr6:uid="{CC4F57E3-2CAB-48D9-AE6C-C7A4FB292E84}" uniqueName="P1269191">
      <xmlPr mapId="3" xpath="/GFI-IZD-OSIG/ISD-E_1001318/P1269191" xmlDataType="decimal"/>
    </xmlCellPr>
  </singleXmlCell>
  <singleXmlCell id="986" xr6:uid="{5566B2EF-4A3C-4E9C-AD63-C9C360D3E007}" r="I58" connectionId="0">
    <xmlCellPr id="1" xr6:uid="{292D3FA7-5422-4C71-9FA6-F8C6DD91FDB6}" uniqueName="P1269259">
      <xmlPr mapId="3" xpath="/GFI-IZD-OSIG/ISD-E_1001318/P1269259" xmlDataType="decimal"/>
    </xmlCellPr>
  </singleXmlCell>
  <singleXmlCell id="987" xr6:uid="{74804BC7-5010-4D1F-83DF-CD0369B49FC7}" r="J58" connectionId="0">
    <xmlCellPr id="1" xr6:uid="{9B1785FD-73E4-4C9A-ABC9-09A2AA5FEE05}" uniqueName="P1269327">
      <xmlPr mapId="3" xpath="/GFI-IZD-OSIG/ISD-E_1001318/P1269327" xmlDataType="decimal"/>
    </xmlCellPr>
  </singleXmlCell>
  <singleXmlCell id="988" xr6:uid="{58888AB6-BDFC-44B6-9F65-C94954E996CC}" r="E59" connectionId="0">
    <xmlCellPr id="1" xr6:uid="{5FD32584-2220-45BF-B82E-4A406577DDDA}" uniqueName="P1268988">
      <xmlPr mapId="3" xpath="/GFI-IZD-OSIG/ISD-E_1001318/P1268988" xmlDataType="decimal"/>
    </xmlCellPr>
  </singleXmlCell>
  <singleXmlCell id="989" xr6:uid="{2C192287-681D-4440-9850-2970E3BA33B5}" r="F59" connectionId="0">
    <xmlCellPr id="1" xr6:uid="{54F5C3EA-813B-4610-AAA5-EFEF279BC489}" uniqueName="P1269056">
      <xmlPr mapId="3" xpath="/GFI-IZD-OSIG/ISD-E_1001318/P1269056" xmlDataType="decimal"/>
    </xmlCellPr>
  </singleXmlCell>
  <singleXmlCell id="990" xr6:uid="{850FD736-33B1-4F97-B791-A8547F539BB5}" r="G59" connectionId="0">
    <xmlCellPr id="1" xr6:uid="{FF4F102C-B5A6-4006-A476-F33BE3645E22}" uniqueName="P1269124">
      <xmlPr mapId="3" xpath="/GFI-IZD-OSIG/ISD-E_1001318/P1269124" xmlDataType="decimal"/>
    </xmlCellPr>
  </singleXmlCell>
  <singleXmlCell id="991" xr6:uid="{14CEC5E4-4E01-42CD-8088-D59B4414B2F7}" r="H59" connectionId="0">
    <xmlCellPr id="1" xr6:uid="{D55A27CD-317A-4CA7-AB02-F95AE80CC5FB}" uniqueName="P1269192">
      <xmlPr mapId="3" xpath="/GFI-IZD-OSIG/ISD-E_1001318/P1269192" xmlDataType="decimal"/>
    </xmlCellPr>
  </singleXmlCell>
  <singleXmlCell id="992" xr6:uid="{1B8D2540-6B76-4F8A-96A6-C61BFBE32CA1}" r="I59" connectionId="0">
    <xmlCellPr id="1" xr6:uid="{FBAD52D4-6BDA-4390-AAC6-DB0EFB8DFDF7}" uniqueName="P1269260">
      <xmlPr mapId="3" xpath="/GFI-IZD-OSIG/ISD-E_1001318/P1269260" xmlDataType="decimal"/>
    </xmlCellPr>
  </singleXmlCell>
  <singleXmlCell id="993" xr6:uid="{A282D24F-B8E5-4ADA-9CA8-5814C05C9652}" r="J59" connectionId="0">
    <xmlCellPr id="1" xr6:uid="{EAF4DFE9-E50E-49B7-ABDB-006887DEAD2B}" uniqueName="P1269328">
      <xmlPr mapId="3" xpath="/GFI-IZD-OSIG/ISD-E_1001318/P1269328" xmlDataType="decimal"/>
    </xmlCellPr>
  </singleXmlCell>
  <singleXmlCell id="994" xr6:uid="{E2A727FC-47E4-4818-B659-06F48409B893}" r="E60" connectionId="0">
    <xmlCellPr id="1" xr6:uid="{3255EE53-7CB6-469A-BCF0-7ADFCA73784F}" uniqueName="P1268989">
      <xmlPr mapId="3" xpath="/GFI-IZD-OSIG/ISD-E_1001318/P1268989" xmlDataType="decimal"/>
    </xmlCellPr>
  </singleXmlCell>
  <singleXmlCell id="995" xr6:uid="{A8291563-950B-4678-9934-2A1CECE766BD}" r="F60" connectionId="0">
    <xmlCellPr id="1" xr6:uid="{0F65FBFF-00DA-4BCC-9770-FB2701DE17A5}" uniqueName="P1269057">
      <xmlPr mapId="3" xpath="/GFI-IZD-OSIG/ISD-E_1001318/P1269057" xmlDataType="decimal"/>
    </xmlCellPr>
  </singleXmlCell>
  <singleXmlCell id="996" xr6:uid="{24C0544F-37A2-425B-BE74-E8AA5A6F0216}" r="G60" connectionId="0">
    <xmlCellPr id="1" xr6:uid="{060540EA-3B27-47AA-8C5A-833D644FB13B}" uniqueName="P1269125">
      <xmlPr mapId="3" xpath="/GFI-IZD-OSIG/ISD-E_1001318/P1269125" xmlDataType="decimal"/>
    </xmlCellPr>
  </singleXmlCell>
  <singleXmlCell id="997" xr6:uid="{48E9C8E4-75A7-43B4-B5A3-B7D2904D6173}" r="H60" connectionId="0">
    <xmlCellPr id="1" xr6:uid="{B8155158-E2B2-4AD6-85B5-36F1450ADF4D}" uniqueName="P1269193">
      <xmlPr mapId="3" xpath="/GFI-IZD-OSIG/ISD-E_1001318/P1269193" xmlDataType="decimal"/>
    </xmlCellPr>
  </singleXmlCell>
  <singleXmlCell id="998" xr6:uid="{D8CB8BC2-50E0-4256-B1EB-AB9D308BE9E8}" r="I60" connectionId="0">
    <xmlCellPr id="1" xr6:uid="{93503BAE-8448-4241-95B2-72951766CF52}" uniqueName="P1269261">
      <xmlPr mapId="3" xpath="/GFI-IZD-OSIG/ISD-E_1001318/P1269261" xmlDataType="decimal"/>
    </xmlCellPr>
  </singleXmlCell>
  <singleXmlCell id="999" xr6:uid="{4B5E20A4-F7B6-4C37-B3A0-8BAB46724E44}" r="J60" connectionId="0">
    <xmlCellPr id="1" xr6:uid="{F77CE9DA-F66B-4DDD-91FC-20CB68335B53}" uniqueName="P1269329">
      <xmlPr mapId="3" xpath="/GFI-IZD-OSIG/ISD-E_1001318/P1269329" xmlDataType="decimal"/>
    </xmlCellPr>
  </singleXmlCell>
  <singleXmlCell id="1000" xr6:uid="{F5E36752-F07B-4212-A504-D3F804DCE2E9}" r="E61" connectionId="0">
    <xmlCellPr id="1" xr6:uid="{3D76BE33-3C52-4823-AC45-958140644512}" uniqueName="P1268990">
      <xmlPr mapId="3" xpath="/GFI-IZD-OSIG/ISD-E_1001318/P1268990" xmlDataType="decimal"/>
    </xmlCellPr>
  </singleXmlCell>
  <singleXmlCell id="1001" xr6:uid="{8E7FC360-2ADB-4914-98AE-E5A6403DE623}" r="F61" connectionId="0">
    <xmlCellPr id="1" xr6:uid="{D554E55F-1764-4358-B708-184AF96ED0EF}" uniqueName="P1269058">
      <xmlPr mapId="3" xpath="/GFI-IZD-OSIG/ISD-E_1001318/P1269058" xmlDataType="decimal"/>
    </xmlCellPr>
  </singleXmlCell>
  <singleXmlCell id="1002" xr6:uid="{19AA3E8D-765B-45DF-A098-78BF8DCD8444}" r="G61" connectionId="0">
    <xmlCellPr id="1" xr6:uid="{C7E264AB-A644-416D-9E61-DB12D0131EBD}" uniqueName="P1269126">
      <xmlPr mapId="3" xpath="/GFI-IZD-OSIG/ISD-E_1001318/P1269126" xmlDataType="decimal"/>
    </xmlCellPr>
  </singleXmlCell>
  <singleXmlCell id="1003" xr6:uid="{B014CA38-C625-44A4-8411-B307D8E833F7}" r="H61" connectionId="0">
    <xmlCellPr id="1" xr6:uid="{CD519018-3E55-4E76-A875-D0A30DB622BD}" uniqueName="P1269194">
      <xmlPr mapId="3" xpath="/GFI-IZD-OSIG/ISD-E_1001318/P1269194" xmlDataType="decimal"/>
    </xmlCellPr>
  </singleXmlCell>
  <singleXmlCell id="1004" xr6:uid="{CA7A9F40-653F-45A8-839A-816E8EE7779E}" r="I61" connectionId="0">
    <xmlCellPr id="1" xr6:uid="{8EA83ACC-5B26-4AD1-9C97-82CE5C9F40B7}" uniqueName="P1269262">
      <xmlPr mapId="3" xpath="/GFI-IZD-OSIG/ISD-E_1001318/P1269262" xmlDataType="decimal"/>
    </xmlCellPr>
  </singleXmlCell>
  <singleXmlCell id="1005" xr6:uid="{59B34C7D-ED24-4352-B41E-1F0BC2FE827D}" r="J61" connectionId="0">
    <xmlCellPr id="1" xr6:uid="{7FB37A3E-C606-4F9E-82E7-270B5A72ED8F}" uniqueName="P1269330">
      <xmlPr mapId="3" xpath="/GFI-IZD-OSIG/ISD-E_1001318/P1269330" xmlDataType="decimal"/>
    </xmlCellPr>
  </singleXmlCell>
  <singleXmlCell id="1006" xr6:uid="{08A5A89D-4DB9-4DBC-8CD7-F55399D2483B}" r="E62" connectionId="0">
    <xmlCellPr id="1" xr6:uid="{00BFDDD4-0B87-4B8A-9CA7-E3E069DB0C9E}" uniqueName="P1268991">
      <xmlPr mapId="3" xpath="/GFI-IZD-OSIG/ISD-E_1001318/P1268991" xmlDataType="decimal"/>
    </xmlCellPr>
  </singleXmlCell>
  <singleXmlCell id="1007" xr6:uid="{3F204168-07C5-4B52-BCB5-18997C67D01C}" r="F62" connectionId="0">
    <xmlCellPr id="1" xr6:uid="{F1A36C57-EF59-41CF-9259-B4875C8736CB}" uniqueName="P1269059">
      <xmlPr mapId="3" xpath="/GFI-IZD-OSIG/ISD-E_1001318/P1269059" xmlDataType="decimal"/>
    </xmlCellPr>
  </singleXmlCell>
  <singleXmlCell id="1008" xr6:uid="{1B17430A-99E1-4137-BB9A-8224BA5465AE}" r="G62" connectionId="0">
    <xmlCellPr id="1" xr6:uid="{4E5DBF99-1731-4E1B-92D1-BC828B28343B}" uniqueName="P1269127">
      <xmlPr mapId="3" xpath="/GFI-IZD-OSIG/ISD-E_1001318/P1269127" xmlDataType="decimal"/>
    </xmlCellPr>
  </singleXmlCell>
  <singleXmlCell id="1009" xr6:uid="{35FA2FB2-14C5-4706-B245-A18E23021F3F}" r="H62" connectionId="0">
    <xmlCellPr id="1" xr6:uid="{55CDFF5A-E643-4D7D-AC88-EE3D87AD8982}" uniqueName="P1269195">
      <xmlPr mapId="3" xpath="/GFI-IZD-OSIG/ISD-E_1001318/P1269195" xmlDataType="decimal"/>
    </xmlCellPr>
  </singleXmlCell>
  <singleXmlCell id="1010" xr6:uid="{C38F3B59-5459-4DD7-BB8D-C8944F0E733D}" r="I62" connectionId="0">
    <xmlCellPr id="1" xr6:uid="{4CC8A23A-A095-4727-A4EA-C6652257CD3A}" uniqueName="P1269263">
      <xmlPr mapId="3" xpath="/GFI-IZD-OSIG/ISD-E_1001318/P1269263" xmlDataType="decimal"/>
    </xmlCellPr>
  </singleXmlCell>
  <singleXmlCell id="1011" xr6:uid="{CED5E249-794B-4FF1-8F31-FBFD8311C384}" r="J62" connectionId="0">
    <xmlCellPr id="1" xr6:uid="{D1DB7BDA-F68D-4D69-AFE6-47D876EFF5B9}" uniqueName="P1269331">
      <xmlPr mapId="3" xpath="/GFI-IZD-OSIG/ISD-E_1001318/P1269331" xmlDataType="decimal"/>
    </xmlCellPr>
  </singleXmlCell>
  <singleXmlCell id="1012" xr6:uid="{E81AC614-5097-4785-94DF-C7621A921527}" r="E63" connectionId="0">
    <xmlCellPr id="1" xr6:uid="{285DB1DE-259A-46DD-876E-6E1892375512}" uniqueName="P1268992">
      <xmlPr mapId="3" xpath="/GFI-IZD-OSIG/ISD-E_1001318/P1268992" xmlDataType="decimal"/>
    </xmlCellPr>
  </singleXmlCell>
  <singleXmlCell id="1013" xr6:uid="{EB0DFE70-C67B-4C1D-9A75-AFB5AEFE5D6D}" r="F63" connectionId="0">
    <xmlCellPr id="1" xr6:uid="{A3F46348-EAC1-4ED0-8C76-C41DCF321283}" uniqueName="P1269060">
      <xmlPr mapId="3" xpath="/GFI-IZD-OSIG/ISD-E_1001318/P1269060" xmlDataType="decimal"/>
    </xmlCellPr>
  </singleXmlCell>
  <singleXmlCell id="1014" xr6:uid="{C2A6340E-0E22-4907-9360-842E10B0C933}" r="G63" connectionId="0">
    <xmlCellPr id="1" xr6:uid="{E83510AF-71C5-43B1-BF85-AA11F0487AEE}" uniqueName="P1269128">
      <xmlPr mapId="3" xpath="/GFI-IZD-OSIG/ISD-E_1001318/P1269128" xmlDataType="decimal"/>
    </xmlCellPr>
  </singleXmlCell>
  <singleXmlCell id="1015" xr6:uid="{C7A195AD-8FCE-4ED0-A3F3-246BC4CB12A4}" r="H63" connectionId="0">
    <xmlCellPr id="1" xr6:uid="{381B0552-C648-4041-8AC5-362B54024AD5}" uniqueName="P1269196">
      <xmlPr mapId="3" xpath="/GFI-IZD-OSIG/ISD-E_1001318/P1269196" xmlDataType="decimal"/>
    </xmlCellPr>
  </singleXmlCell>
  <singleXmlCell id="1016" xr6:uid="{2ED505D8-4875-4CA0-AEED-65E26615A694}" r="I63" connectionId="0">
    <xmlCellPr id="1" xr6:uid="{CFF94A24-5D69-4A2E-8B7C-A77E579D96E2}" uniqueName="P1269264">
      <xmlPr mapId="3" xpath="/GFI-IZD-OSIG/ISD-E_1001318/P1269264" xmlDataType="decimal"/>
    </xmlCellPr>
  </singleXmlCell>
  <singleXmlCell id="1017" xr6:uid="{C4095945-92ED-480E-967B-5BE05BBB5345}" r="J63" connectionId="0">
    <xmlCellPr id="1" xr6:uid="{9127FEFA-0EAB-4CA3-B0EB-BC1B7EC964DF}" uniqueName="P1269332">
      <xmlPr mapId="3" xpath="/GFI-IZD-OSIG/ISD-E_1001318/P1269332" xmlDataType="decimal"/>
    </xmlCellPr>
  </singleXmlCell>
  <singleXmlCell id="1018" xr6:uid="{13FF5BAE-F2B2-43D9-AC08-7E3F5554DB87}" r="E64" connectionId="0">
    <xmlCellPr id="1" xr6:uid="{8245A20C-2A6B-4F8B-B90D-A78F4255A2E0}" uniqueName="P1268993">
      <xmlPr mapId="3" xpath="/GFI-IZD-OSIG/ISD-E_1001318/P1268993" xmlDataType="decimal"/>
    </xmlCellPr>
  </singleXmlCell>
  <singleXmlCell id="1019" xr6:uid="{DC86A24C-CECD-4AB7-9816-727A9ECC12D0}" r="F64" connectionId="0">
    <xmlCellPr id="1" xr6:uid="{0477A32A-85AF-4751-9066-39A99C17FB50}" uniqueName="P1269061">
      <xmlPr mapId="3" xpath="/GFI-IZD-OSIG/ISD-E_1001318/P1269061" xmlDataType="decimal"/>
    </xmlCellPr>
  </singleXmlCell>
  <singleXmlCell id="1020" xr6:uid="{99837425-E296-498D-8B48-4B8BE236353F}" r="G64" connectionId="0">
    <xmlCellPr id="1" xr6:uid="{CE26D87B-81AD-401F-ACF5-CE7A76DD9AE9}" uniqueName="P1269129">
      <xmlPr mapId="3" xpath="/GFI-IZD-OSIG/ISD-E_1001318/P1269129" xmlDataType="decimal"/>
    </xmlCellPr>
  </singleXmlCell>
  <singleXmlCell id="1021" xr6:uid="{9A73177D-15CF-4095-8ADF-71BC4E7FB638}" r="H64" connectionId="0">
    <xmlCellPr id="1" xr6:uid="{516433BE-3AC5-4E0C-B4F9-71051F45DB28}" uniqueName="P1269197">
      <xmlPr mapId="3" xpath="/GFI-IZD-OSIG/ISD-E_1001318/P1269197" xmlDataType="decimal"/>
    </xmlCellPr>
  </singleXmlCell>
  <singleXmlCell id="1022" xr6:uid="{3FD47A06-268C-45F8-AD5D-4D9D3DCBCD6B}" r="I64" connectionId="0">
    <xmlCellPr id="1" xr6:uid="{94B89372-A3CB-440A-8C77-5FAD3E784B21}" uniqueName="P1269265">
      <xmlPr mapId="3" xpath="/GFI-IZD-OSIG/ISD-E_1001318/P1269265" xmlDataType="decimal"/>
    </xmlCellPr>
  </singleXmlCell>
  <singleXmlCell id="1023" xr6:uid="{188B1E1D-86D0-46DD-BEBA-420156604FFE}" r="J64" connectionId="0">
    <xmlCellPr id="1" xr6:uid="{FA1ADD95-674F-464E-BD35-C5399FB82E3F}" uniqueName="P1269333">
      <xmlPr mapId="3" xpath="/GFI-IZD-OSIG/ISD-E_1001318/P1269333" xmlDataType="decimal"/>
    </xmlCellPr>
  </singleXmlCell>
  <singleXmlCell id="1024" xr6:uid="{6182FADF-F5A9-462C-9C65-43CF6603C99B}" r="E65" connectionId="0">
    <xmlCellPr id="1" xr6:uid="{CA172464-9795-42AF-8856-2F5394D97CE9}" uniqueName="P1268994">
      <xmlPr mapId="3" xpath="/GFI-IZD-OSIG/ISD-E_1001318/P1268994" xmlDataType="decimal"/>
    </xmlCellPr>
  </singleXmlCell>
  <singleXmlCell id="1025" xr6:uid="{428951F2-23D2-40CD-99B7-10B63249E005}" r="F65" connectionId="0">
    <xmlCellPr id="1" xr6:uid="{A9B4F987-88DE-4E06-95D1-AB155EF70A30}" uniqueName="P1269062">
      <xmlPr mapId="3" xpath="/GFI-IZD-OSIG/ISD-E_1001318/P1269062" xmlDataType="decimal"/>
    </xmlCellPr>
  </singleXmlCell>
  <singleXmlCell id="1026" xr6:uid="{E4C5C6AD-1A08-419B-AD87-AD272F53924A}" r="G65" connectionId="0">
    <xmlCellPr id="1" xr6:uid="{E9284EA9-417D-42CB-8C25-9966A8E5446A}" uniqueName="P1269130">
      <xmlPr mapId="3" xpath="/GFI-IZD-OSIG/ISD-E_1001318/P1269130" xmlDataType="decimal"/>
    </xmlCellPr>
  </singleXmlCell>
  <singleXmlCell id="1027" xr6:uid="{B4462954-ADD1-41C6-BF11-D8B5F0F46689}" r="H65" connectionId="0">
    <xmlCellPr id="1" xr6:uid="{645B5E1A-1C35-4CCE-92AF-D2514663FC57}" uniqueName="P1269198">
      <xmlPr mapId="3" xpath="/GFI-IZD-OSIG/ISD-E_1001318/P1269198" xmlDataType="decimal"/>
    </xmlCellPr>
  </singleXmlCell>
  <singleXmlCell id="1028" xr6:uid="{03A6E7EC-5690-4A1E-B61A-905F67637BCA}" r="I65" connectionId="0">
    <xmlCellPr id="1" xr6:uid="{6DD91903-361A-41FB-B4E5-BF8FA3C6FFFE}" uniqueName="P1269266">
      <xmlPr mapId="3" xpath="/GFI-IZD-OSIG/ISD-E_1001318/P1269266" xmlDataType="decimal"/>
    </xmlCellPr>
  </singleXmlCell>
  <singleXmlCell id="1029" xr6:uid="{2447C9C7-CD5D-4071-855F-7C6D8A381431}" r="J65" connectionId="0">
    <xmlCellPr id="1" xr6:uid="{E9AA75D1-47E3-48FC-89A5-42AE73598591}" uniqueName="P1269334">
      <xmlPr mapId="3" xpath="/GFI-IZD-OSIG/ISD-E_1001318/P1269334" xmlDataType="decimal"/>
    </xmlCellPr>
  </singleXmlCell>
  <singleXmlCell id="1030" xr6:uid="{38E04E92-031A-4FAA-9DD7-78C66F4C2218}" r="E66" connectionId="0">
    <xmlCellPr id="1" xr6:uid="{48CC7BF3-13DE-4C61-88C3-510865930420}" uniqueName="P1268995">
      <xmlPr mapId="3" xpath="/GFI-IZD-OSIG/ISD-E_1001318/P1268995" xmlDataType="decimal"/>
    </xmlCellPr>
  </singleXmlCell>
  <singleXmlCell id="1031" xr6:uid="{80B25FC1-8474-46DD-ACDB-509FA45FBAB8}" r="F66" connectionId="0">
    <xmlCellPr id="1" xr6:uid="{E22D296A-F9F5-487F-8217-9D2476A149A0}" uniqueName="P1269063">
      <xmlPr mapId="3" xpath="/GFI-IZD-OSIG/ISD-E_1001318/P1269063" xmlDataType="decimal"/>
    </xmlCellPr>
  </singleXmlCell>
  <singleXmlCell id="1032" xr6:uid="{BEB3BBC5-81DD-46EF-97D0-0D1F9BA52A14}" r="G66" connectionId="0">
    <xmlCellPr id="1" xr6:uid="{4F38DEB7-DE6C-4842-992B-B39E0438253D}" uniqueName="P1269131">
      <xmlPr mapId="3" xpath="/GFI-IZD-OSIG/ISD-E_1001318/P1269131" xmlDataType="decimal"/>
    </xmlCellPr>
  </singleXmlCell>
  <singleXmlCell id="1033" xr6:uid="{769F460B-2962-4C4D-B306-6BEAD92070E8}" r="H66" connectionId="0">
    <xmlCellPr id="1" xr6:uid="{38E2C0D9-9CDB-48FD-9CB6-EADA86E60486}" uniqueName="P1269199">
      <xmlPr mapId="3" xpath="/GFI-IZD-OSIG/ISD-E_1001318/P1269199" xmlDataType="decimal"/>
    </xmlCellPr>
  </singleXmlCell>
  <singleXmlCell id="1034" xr6:uid="{6402512F-BEC4-43F8-8AFB-65583A914C4C}" r="I66" connectionId="0">
    <xmlCellPr id="1" xr6:uid="{21EB215A-7A14-4126-9E5A-3C69F969845E}" uniqueName="P1269267">
      <xmlPr mapId="3" xpath="/GFI-IZD-OSIG/ISD-E_1001318/P1269267" xmlDataType="decimal"/>
    </xmlCellPr>
  </singleXmlCell>
  <singleXmlCell id="1035" xr6:uid="{F8897EA1-A166-4D7C-8D94-F5656EB664F3}" r="J66" connectionId="0">
    <xmlCellPr id="1" xr6:uid="{07BC2169-5A13-4DE6-B237-75004B5B0779}" uniqueName="P1269335">
      <xmlPr mapId="3" xpath="/GFI-IZD-OSIG/ISD-E_1001318/P1269335" xmlDataType="decimal"/>
    </xmlCellPr>
  </singleXmlCell>
  <singleXmlCell id="1036" xr6:uid="{476F697C-F5BD-498C-935C-13B3753B09CE}" r="E67" connectionId="0">
    <xmlCellPr id="1" xr6:uid="{132D5F07-FDDB-477B-B21F-2B4C66D10470}" uniqueName="P1268996">
      <xmlPr mapId="3" xpath="/GFI-IZD-OSIG/ISD-E_1001318/P1268996" xmlDataType="decimal"/>
    </xmlCellPr>
  </singleXmlCell>
  <singleXmlCell id="1037" xr6:uid="{F93B4CF4-895C-414E-826A-54B749613DC3}" r="F67" connectionId="0">
    <xmlCellPr id="1" xr6:uid="{55941878-496B-4F1C-873B-6CFBE2641382}" uniqueName="P1269064">
      <xmlPr mapId="3" xpath="/GFI-IZD-OSIG/ISD-E_1001318/P1269064" xmlDataType="decimal"/>
    </xmlCellPr>
  </singleXmlCell>
  <singleXmlCell id="1038" xr6:uid="{543F3F6A-5AFE-4CA9-B4EE-7D2AC206C0F9}" r="G67" connectionId="0">
    <xmlCellPr id="1" xr6:uid="{C9B4E56C-444D-4F3F-A442-C4B9EAD5DE98}" uniqueName="P1269132">
      <xmlPr mapId="3" xpath="/GFI-IZD-OSIG/ISD-E_1001318/P1269132" xmlDataType="decimal"/>
    </xmlCellPr>
  </singleXmlCell>
  <singleXmlCell id="1039" xr6:uid="{36E0B689-1E51-40C9-B2CC-3045F45BD447}" r="H67" connectionId="0">
    <xmlCellPr id="1" xr6:uid="{1B397CD4-6400-445B-91A2-0A7E429ACCFE}" uniqueName="P1269200">
      <xmlPr mapId="3" xpath="/GFI-IZD-OSIG/ISD-E_1001318/P1269200" xmlDataType="decimal"/>
    </xmlCellPr>
  </singleXmlCell>
  <singleXmlCell id="1040" xr6:uid="{C224A587-C502-4ABE-878A-E082AEFBB8A2}" r="I67" connectionId="0">
    <xmlCellPr id="1" xr6:uid="{B3ED7363-0914-40E6-BC00-F9B36133231C}" uniqueName="P1269268">
      <xmlPr mapId="3" xpath="/GFI-IZD-OSIG/ISD-E_1001318/P1269268" xmlDataType="decimal"/>
    </xmlCellPr>
  </singleXmlCell>
  <singleXmlCell id="1041" xr6:uid="{4B094DE3-5D60-4374-9F7B-4F4D023BB82A}" r="J67" connectionId="0">
    <xmlCellPr id="1" xr6:uid="{CD660A11-3B2F-4358-B351-43A333E4DCD6}" uniqueName="P1269336">
      <xmlPr mapId="3" xpath="/GFI-IZD-OSIG/ISD-E_1001318/P1269336" xmlDataType="decimal"/>
    </xmlCellPr>
  </singleXmlCell>
  <singleXmlCell id="1042" xr6:uid="{3FF5E04A-C89A-49A8-89B9-A51FDFEF126A}" r="E68" connectionId="0">
    <xmlCellPr id="1" xr6:uid="{F7AC750C-2D59-4835-BDC5-CC37E0EA0052}" uniqueName="P1268997">
      <xmlPr mapId="3" xpath="/GFI-IZD-OSIG/ISD-E_1001318/P1268997" xmlDataType="decimal"/>
    </xmlCellPr>
  </singleXmlCell>
  <singleXmlCell id="1043" xr6:uid="{08622889-5E73-452B-B3B3-37B8A55F4104}" r="F68" connectionId="0">
    <xmlCellPr id="1" xr6:uid="{CB400B66-1830-41DE-98E4-6C5FA60AC2C0}" uniqueName="P1269065">
      <xmlPr mapId="3" xpath="/GFI-IZD-OSIG/ISD-E_1001318/P1269065" xmlDataType="decimal"/>
    </xmlCellPr>
  </singleXmlCell>
  <singleXmlCell id="1044" xr6:uid="{B6381D6F-9B64-47A3-9EBF-0BBAB8924C56}" r="G68" connectionId="0">
    <xmlCellPr id="1" xr6:uid="{69C403ED-BF42-4F8C-8926-3260B0BB046D}" uniqueName="P1269133">
      <xmlPr mapId="3" xpath="/GFI-IZD-OSIG/ISD-E_1001318/P1269133" xmlDataType="decimal"/>
    </xmlCellPr>
  </singleXmlCell>
  <singleXmlCell id="1045" xr6:uid="{71A0A851-A8CA-4CCE-8222-D21E9EC46BA1}" r="H68" connectionId="0">
    <xmlCellPr id="1" xr6:uid="{FAC9AE21-3769-406B-8D00-6614E2995A98}" uniqueName="P1269201">
      <xmlPr mapId="3" xpath="/GFI-IZD-OSIG/ISD-E_1001318/P1269201" xmlDataType="decimal"/>
    </xmlCellPr>
  </singleXmlCell>
  <singleXmlCell id="1046" xr6:uid="{305BEE13-DBB6-4376-BCA2-604179898911}" r="I68" connectionId="0">
    <xmlCellPr id="1" xr6:uid="{4F8629C9-407F-4065-B990-70A4D3B202B7}" uniqueName="P1269269">
      <xmlPr mapId="3" xpath="/GFI-IZD-OSIG/ISD-E_1001318/P1269269" xmlDataType="decimal"/>
    </xmlCellPr>
  </singleXmlCell>
  <singleXmlCell id="1047" xr6:uid="{55E6EB87-3AC2-4D63-9A0B-860D2542F542}" r="J68" connectionId="0">
    <xmlCellPr id="1" xr6:uid="{F2FE9B1E-D720-4B08-A24F-E0CE3D36AD98}" uniqueName="P1269337">
      <xmlPr mapId="3" xpath="/GFI-IZD-OSIG/ISD-E_1001318/P1269337" xmlDataType="decimal"/>
    </xmlCellPr>
  </singleXmlCell>
  <singleXmlCell id="1048" xr6:uid="{B8378538-BC2A-4CE3-BC5A-4A7984DE08A3}" r="E69" connectionId="0">
    <xmlCellPr id="1" xr6:uid="{2CF830AB-B9C0-4E93-B030-B2B46198D12E}" uniqueName="P1268998">
      <xmlPr mapId="3" xpath="/GFI-IZD-OSIG/ISD-E_1001318/P1268998" xmlDataType="decimal"/>
    </xmlCellPr>
  </singleXmlCell>
  <singleXmlCell id="1049" xr6:uid="{71EEB264-DD60-462E-BE1B-551008573837}" r="F69" connectionId="0">
    <xmlCellPr id="1" xr6:uid="{DD6C0FA6-C488-49CE-BF91-A489D4AD6936}" uniqueName="P1269066">
      <xmlPr mapId="3" xpath="/GFI-IZD-OSIG/ISD-E_1001318/P1269066" xmlDataType="decimal"/>
    </xmlCellPr>
  </singleXmlCell>
  <singleXmlCell id="1050" xr6:uid="{54039118-68E8-4832-893B-8344FD6EEC35}" r="G69" connectionId="0">
    <xmlCellPr id="1" xr6:uid="{E8904C81-31E1-4971-BEF2-9D5E4C0D4920}" uniqueName="P1269134">
      <xmlPr mapId="3" xpath="/GFI-IZD-OSIG/ISD-E_1001318/P1269134" xmlDataType="decimal"/>
    </xmlCellPr>
  </singleXmlCell>
  <singleXmlCell id="1051" xr6:uid="{B5136AD5-ECDE-4CFE-A355-2B57396F0CD7}" r="H69" connectionId="0">
    <xmlCellPr id="1" xr6:uid="{47F48198-446D-442F-8429-8DB98496DEA1}" uniqueName="P1269202">
      <xmlPr mapId="3" xpath="/GFI-IZD-OSIG/ISD-E_1001318/P1269202" xmlDataType="decimal"/>
    </xmlCellPr>
  </singleXmlCell>
  <singleXmlCell id="1052" xr6:uid="{636FBBE5-298F-443B-BFB4-56207ACF9450}" r="I69" connectionId="0">
    <xmlCellPr id="1" xr6:uid="{D3B9B52C-598D-4909-9C0C-0C503A8357A6}" uniqueName="P1269270">
      <xmlPr mapId="3" xpath="/GFI-IZD-OSIG/ISD-E_1001318/P1269270" xmlDataType="decimal"/>
    </xmlCellPr>
  </singleXmlCell>
  <singleXmlCell id="1053" xr6:uid="{C6C3080D-A72B-479E-BFA5-9731274619A3}" r="J69" connectionId="0">
    <xmlCellPr id="1" xr6:uid="{78A44CB5-9295-4917-BEF4-38C2A0A1D0C2}" uniqueName="P1269338">
      <xmlPr mapId="3" xpath="/GFI-IZD-OSIG/ISD-E_1001318/P1269338" xmlDataType="decimal"/>
    </xmlCellPr>
  </singleXmlCell>
  <singleXmlCell id="1054" xr6:uid="{213B434A-21AF-4351-9DC7-720133D781A1}" r="E70" connectionId="0">
    <xmlCellPr id="1" xr6:uid="{98336092-10C3-4F09-9F20-AB8B1126B635}" uniqueName="P1268999">
      <xmlPr mapId="3" xpath="/GFI-IZD-OSIG/ISD-E_1001318/P1268999" xmlDataType="decimal"/>
    </xmlCellPr>
  </singleXmlCell>
  <singleXmlCell id="1055" xr6:uid="{F1EB5E97-0D2B-467A-9A86-B339CDD10BFA}" r="F70" connectionId="0">
    <xmlCellPr id="1" xr6:uid="{6C38F846-DD02-44A8-AC5D-67D4B3BAB05E}" uniqueName="P1269067">
      <xmlPr mapId="3" xpath="/GFI-IZD-OSIG/ISD-E_1001318/P1269067" xmlDataType="decimal"/>
    </xmlCellPr>
  </singleXmlCell>
  <singleXmlCell id="1056" xr6:uid="{8BCA7E02-4B06-43C8-B709-969F38CE7262}" r="G70" connectionId="0">
    <xmlCellPr id="1" xr6:uid="{448B409C-E5B5-4A36-9A7E-8364428DCF14}" uniqueName="P1269135">
      <xmlPr mapId="3" xpath="/GFI-IZD-OSIG/ISD-E_1001318/P1269135" xmlDataType="decimal"/>
    </xmlCellPr>
  </singleXmlCell>
  <singleXmlCell id="1057" xr6:uid="{2A3B8385-7ECF-4082-B719-D423BF8F4DEB}" r="H70" connectionId="0">
    <xmlCellPr id="1" xr6:uid="{4109F031-738E-462D-8172-5814438C144C}" uniqueName="P1269203">
      <xmlPr mapId="3" xpath="/GFI-IZD-OSIG/ISD-E_1001318/P1269203" xmlDataType="decimal"/>
    </xmlCellPr>
  </singleXmlCell>
  <singleXmlCell id="1058" xr6:uid="{3A1A2782-3DA6-4A53-975A-9DCE07B26A6F}" r="I70" connectionId="0">
    <xmlCellPr id="1" xr6:uid="{829CAB62-4236-4F94-9315-F714F55D56F1}" uniqueName="P1269271">
      <xmlPr mapId="3" xpath="/GFI-IZD-OSIG/ISD-E_1001318/P1269271" xmlDataType="decimal"/>
    </xmlCellPr>
  </singleXmlCell>
  <singleXmlCell id="1059" xr6:uid="{68EDAD74-1278-42AE-BA26-794DB2CF8C8F}" r="J70" connectionId="0">
    <xmlCellPr id="1" xr6:uid="{A2494C49-564D-4A8E-A2DA-965E7A6EBD7F}" uniqueName="P1269339">
      <xmlPr mapId="3" xpath="/GFI-IZD-OSIG/ISD-E_1001318/P1269339" xmlDataType="decimal"/>
    </xmlCellPr>
  </singleXmlCell>
  <singleXmlCell id="1060" xr6:uid="{A970BA2F-DEF3-4CDF-B62C-C8F11A794FC9}" r="E71" connectionId="0">
    <xmlCellPr id="1" xr6:uid="{045BDB44-535A-432C-9400-36DAD1859045}" uniqueName="P1269000">
      <xmlPr mapId="3" xpath="/GFI-IZD-OSIG/ISD-E_1001318/P1269000" xmlDataType="decimal"/>
    </xmlCellPr>
  </singleXmlCell>
  <singleXmlCell id="1061" xr6:uid="{AF6BDF1D-6F74-433D-881E-5A5386820DCD}" r="F71" connectionId="0">
    <xmlCellPr id="1" xr6:uid="{F3922F61-4BC0-4069-9758-5B84D5616971}" uniqueName="P1269068">
      <xmlPr mapId="3" xpath="/GFI-IZD-OSIG/ISD-E_1001318/P1269068" xmlDataType="decimal"/>
    </xmlCellPr>
  </singleXmlCell>
  <singleXmlCell id="1062" xr6:uid="{AAD8A69F-4EB3-477A-B996-0C7D8D987490}" r="G71" connectionId="0">
    <xmlCellPr id="1" xr6:uid="{49556232-9163-424C-820E-C33430F1F3F4}" uniqueName="P1269136">
      <xmlPr mapId="3" xpath="/GFI-IZD-OSIG/ISD-E_1001318/P1269136" xmlDataType="decimal"/>
    </xmlCellPr>
  </singleXmlCell>
  <singleXmlCell id="1063" xr6:uid="{09C457FD-BE6F-476E-8AAA-C984FC9BEE04}" r="H71" connectionId="0">
    <xmlCellPr id="1" xr6:uid="{F21D4CAF-139F-4D8E-B607-87BA772B4E38}" uniqueName="P1269204">
      <xmlPr mapId="3" xpath="/GFI-IZD-OSIG/ISD-E_1001318/P1269204" xmlDataType="decimal"/>
    </xmlCellPr>
  </singleXmlCell>
  <singleXmlCell id="1064" xr6:uid="{5C772A80-B3E3-4F26-B662-A8B9058B05CE}" r="I71" connectionId="0">
    <xmlCellPr id="1" xr6:uid="{E4D65AFD-0029-4927-825D-06BBBF579904}" uniqueName="P1269272">
      <xmlPr mapId="3" xpath="/GFI-IZD-OSIG/ISD-E_1001318/P1269272" xmlDataType="decimal"/>
    </xmlCellPr>
  </singleXmlCell>
  <singleXmlCell id="1065" xr6:uid="{69AF5427-6A0F-4BC2-82DC-AF66C382CA07}" r="J71" connectionId="0">
    <xmlCellPr id="1" xr6:uid="{C0F51F38-D8C6-49ED-BD8F-9BBE3D45B1CF}" uniqueName="P1269340">
      <xmlPr mapId="3" xpath="/GFI-IZD-OSIG/ISD-E_1001318/P1269340" xmlDataType="decimal"/>
    </xmlCellPr>
  </singleXmlCell>
  <singleXmlCell id="1066" xr6:uid="{6779109E-4F31-4873-97B9-1F975A158B79}" r="E72" connectionId="0">
    <xmlCellPr id="1" xr6:uid="{70B9D028-7E68-4596-B8BB-5203E86A2566}" uniqueName="P1269001">
      <xmlPr mapId="3" xpath="/GFI-IZD-OSIG/ISD-E_1001318/P1269001" xmlDataType="decimal"/>
    </xmlCellPr>
  </singleXmlCell>
  <singleXmlCell id="1067" xr6:uid="{004FCD4B-E334-4F18-AF7D-3D1F4148B654}" r="F72" connectionId="0">
    <xmlCellPr id="1" xr6:uid="{7D4BCBB5-FFC4-4B58-A394-9A4E6E2C1F77}" uniqueName="P1269069">
      <xmlPr mapId="3" xpath="/GFI-IZD-OSIG/ISD-E_1001318/P1269069" xmlDataType="decimal"/>
    </xmlCellPr>
  </singleXmlCell>
  <singleXmlCell id="1068" xr6:uid="{75355EF7-8F98-4D97-B355-AA98A52AE684}" r="G72" connectionId="0">
    <xmlCellPr id="1" xr6:uid="{16DA8E89-6D0B-4530-BE02-74175501012E}" uniqueName="P1269137">
      <xmlPr mapId="3" xpath="/GFI-IZD-OSIG/ISD-E_1001318/P1269137" xmlDataType="decimal"/>
    </xmlCellPr>
  </singleXmlCell>
  <singleXmlCell id="1069" xr6:uid="{A5B3BCBC-4055-453F-8BE2-1EA2D101EBD2}" r="H72" connectionId="0">
    <xmlCellPr id="1" xr6:uid="{1E8FACB0-EA09-4B8B-A786-70C7EA66BC4E}" uniqueName="P1269205">
      <xmlPr mapId="3" xpath="/GFI-IZD-OSIG/ISD-E_1001318/P1269205" xmlDataType="decimal"/>
    </xmlCellPr>
  </singleXmlCell>
  <singleXmlCell id="1070" xr6:uid="{BF9B87CA-CB48-436F-8AF2-8B67E35A467A}" r="I72" connectionId="0">
    <xmlCellPr id="1" xr6:uid="{026CBED6-79C0-456F-87AB-1A154776572F}" uniqueName="P1269273">
      <xmlPr mapId="3" xpath="/GFI-IZD-OSIG/ISD-E_1001318/P1269273" xmlDataType="decimal"/>
    </xmlCellPr>
  </singleXmlCell>
  <singleXmlCell id="1071" xr6:uid="{0020E5D5-1557-4E66-BBDF-4542DA0A2499}" r="J72" connectionId="0">
    <xmlCellPr id="1" xr6:uid="{6F00358F-E08F-4CA7-9166-97BEEF8284A5}" uniqueName="P1269341">
      <xmlPr mapId="3" xpath="/GFI-IZD-OSIG/ISD-E_1001318/P1269341" xmlDataType="decimal"/>
    </xmlCellPr>
  </singleXmlCell>
  <singleXmlCell id="1072" xr6:uid="{AD58DC68-AE9F-4D25-8A17-A326F3933691}" r="E73" connectionId="0">
    <xmlCellPr id="1" xr6:uid="{B10C120E-E900-4489-93C0-5F73B6E1D659}" uniqueName="P1269002">
      <xmlPr mapId="3" xpath="/GFI-IZD-OSIG/ISD-E_1001318/P1269002" xmlDataType="decimal"/>
    </xmlCellPr>
  </singleXmlCell>
  <singleXmlCell id="1073" xr6:uid="{F1E1B7E2-D5CE-4DC2-BA29-779E0445F360}" r="F73" connectionId="0">
    <xmlCellPr id="1" xr6:uid="{7E39BE44-666D-43E6-ADD0-7AA6E7184259}" uniqueName="P1269070">
      <xmlPr mapId="3" xpath="/GFI-IZD-OSIG/ISD-E_1001318/P1269070" xmlDataType="decimal"/>
    </xmlCellPr>
  </singleXmlCell>
  <singleXmlCell id="1074" xr6:uid="{665573D8-7F4B-4CE8-8DA3-D94F3866A0CF}" r="G73" connectionId="0">
    <xmlCellPr id="1" xr6:uid="{6AD2C908-8FB2-468D-8E12-FAF3D0460A40}" uniqueName="P1269138">
      <xmlPr mapId="3" xpath="/GFI-IZD-OSIG/ISD-E_1001318/P1269138" xmlDataType="decimal"/>
    </xmlCellPr>
  </singleXmlCell>
  <singleXmlCell id="1075" xr6:uid="{EA2557AF-9B0F-41E4-8CA9-AE2C16ED4B73}" r="H73" connectionId="0">
    <xmlCellPr id="1" xr6:uid="{F04E264F-675E-43DA-B56D-A14514278162}" uniqueName="P1269206">
      <xmlPr mapId="3" xpath="/GFI-IZD-OSIG/ISD-E_1001318/P1269206" xmlDataType="decimal"/>
    </xmlCellPr>
  </singleXmlCell>
  <singleXmlCell id="1076" xr6:uid="{4EB0074A-71D6-4593-8AB3-C2B1597BEF9F}" r="I73" connectionId="0">
    <xmlCellPr id="1" xr6:uid="{412798E9-B124-461B-8211-D7C0C928A676}" uniqueName="P1269274">
      <xmlPr mapId="3" xpath="/GFI-IZD-OSIG/ISD-E_1001318/P1269274" xmlDataType="decimal"/>
    </xmlCellPr>
  </singleXmlCell>
  <singleXmlCell id="1077" xr6:uid="{84AC4719-90EA-44F4-B3E4-B2F23149296B}" r="J73" connectionId="0">
    <xmlCellPr id="1" xr6:uid="{8816AD9D-7E3D-48C8-BCD4-55ED6689484E}" uniqueName="P1269342">
      <xmlPr mapId="3" xpath="/GFI-IZD-OSIG/ISD-E_1001318/P126934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78" xr6:uid="{9F104CE4-664F-47FD-828E-7556CBB9F44D}" r="E5" connectionId="0">
    <xmlCellPr id="1" xr6:uid="{B0D30168-7854-46C0-AE5B-D4B4A2EC33E9}" uniqueName="P1329945">
      <xmlPr mapId="3" xpath="/GFI-IZD-OSIG/INT-E_1001319/P1329945" xmlDataType="decimal"/>
    </xmlCellPr>
  </singleXmlCell>
  <singleXmlCell id="1079" xr6:uid="{4E18673E-2E08-472C-8032-6EF76DE9B353}" r="F5" connectionId="0">
    <xmlCellPr id="1" xr6:uid="{7DAD7984-59D3-49D1-B922-F28AE2AFE169}" uniqueName="P1330007">
      <xmlPr mapId="3" xpath="/GFI-IZD-OSIG/INT-E_1001319/P1330007" xmlDataType="decimal"/>
    </xmlCellPr>
  </singleXmlCell>
  <singleXmlCell id="1080" xr6:uid="{AEBB57F8-130C-46BE-88AD-7C9798CD2C95}" r="E6" connectionId="0">
    <xmlCellPr id="1" xr6:uid="{010443B7-A6C8-4122-BE39-022FA893224F}" uniqueName="P1329946">
      <xmlPr mapId="3" xpath="/GFI-IZD-OSIG/INT-E_1001319/P1329946" xmlDataType="decimal"/>
    </xmlCellPr>
  </singleXmlCell>
  <singleXmlCell id="1081" xr6:uid="{72B40698-D7C5-4809-BBEE-6546D68F5A4D}" r="F6" connectionId="0">
    <xmlCellPr id="1" xr6:uid="{D98BC3CA-E9D1-457C-B758-C34C3B512B6E}" uniqueName="P1330008">
      <xmlPr mapId="3" xpath="/GFI-IZD-OSIG/INT-E_1001319/P1330008" xmlDataType="decimal"/>
    </xmlCellPr>
  </singleXmlCell>
  <singleXmlCell id="1082" xr6:uid="{F1AB4A1C-9DE2-4C43-BBFD-3A8B89F72EDB}" r="E7" connectionId="0">
    <xmlCellPr id="1" xr6:uid="{9105945F-5F4D-4762-8090-0562496559D2}" uniqueName="P1329947">
      <xmlPr mapId="3" xpath="/GFI-IZD-OSIG/INT-E_1001319/P1329947" xmlDataType="decimal"/>
    </xmlCellPr>
  </singleXmlCell>
  <singleXmlCell id="1083" xr6:uid="{66BF8463-DDFB-42ED-8084-4685FA734C69}" r="F7" connectionId="0">
    <xmlCellPr id="1" xr6:uid="{D9AB0F3A-178E-4D9E-B471-DD315139A383}" uniqueName="P1330009">
      <xmlPr mapId="3" xpath="/GFI-IZD-OSIG/INT-E_1001319/P1330009" xmlDataType="decimal"/>
    </xmlCellPr>
  </singleXmlCell>
  <singleXmlCell id="1084" xr6:uid="{E62D14BE-9BFE-4297-B1F5-4036941EC9EB}" r="E8" connectionId="0">
    <xmlCellPr id="1" xr6:uid="{644DAEDD-4956-4556-AA21-1D322F2A9EC0}" uniqueName="P1329948">
      <xmlPr mapId="3" xpath="/GFI-IZD-OSIG/INT-E_1001319/P1329948" xmlDataType="decimal"/>
    </xmlCellPr>
  </singleXmlCell>
  <singleXmlCell id="1085" xr6:uid="{3EF8996B-8094-454E-9719-C53F6C32ECD3}" r="F8" connectionId="0">
    <xmlCellPr id="1" xr6:uid="{5C3E0313-B0E1-44B1-9A31-C322FD021AB8}" uniqueName="P1330010">
      <xmlPr mapId="3" xpath="/GFI-IZD-OSIG/INT-E_1001319/P1330010" xmlDataType="decimal"/>
    </xmlCellPr>
  </singleXmlCell>
  <singleXmlCell id="1086" xr6:uid="{F51A2867-81DB-448F-A2FA-0EA807AA93A4}" r="E9" connectionId="0">
    <xmlCellPr id="1" xr6:uid="{823FD7CE-E58A-400C-8E1B-A9BD3E5455A8}" uniqueName="P1329949">
      <xmlPr mapId="3" xpath="/GFI-IZD-OSIG/INT-E_1001319/P1329949" xmlDataType="decimal"/>
    </xmlCellPr>
  </singleXmlCell>
  <singleXmlCell id="1087" xr6:uid="{324B7574-92D4-4060-BF37-1049AE20268E}" r="F9" connectionId="0">
    <xmlCellPr id="1" xr6:uid="{4B6C3A2B-0B47-441B-9061-5235EA5224E0}" uniqueName="P1330011">
      <xmlPr mapId="3" xpath="/GFI-IZD-OSIG/INT-E_1001319/P1330011" xmlDataType="decimal"/>
    </xmlCellPr>
  </singleXmlCell>
  <singleXmlCell id="1088" xr6:uid="{4A7A7ACC-8EAF-426C-AD22-E929050B3078}" r="E10" connectionId="0">
    <xmlCellPr id="1" xr6:uid="{70733084-8249-4ED0-86A4-6195199C6C57}" uniqueName="P1329950">
      <xmlPr mapId="3" xpath="/GFI-IZD-OSIG/INT-E_1001319/P1329950" xmlDataType="decimal"/>
    </xmlCellPr>
  </singleXmlCell>
  <singleXmlCell id="1089" xr6:uid="{83AC2C7D-8990-4D93-8AD7-7635E82C4A1B}" r="F10" connectionId="0">
    <xmlCellPr id="1" xr6:uid="{D4676741-1B28-4A70-AA13-B18684EE889A}" uniqueName="P1330012">
      <xmlPr mapId="3" xpath="/GFI-IZD-OSIG/INT-E_1001319/P1330012" xmlDataType="decimal"/>
    </xmlCellPr>
  </singleXmlCell>
  <singleXmlCell id="1090" xr6:uid="{8DDFB290-ECA7-45E4-A151-23C6F13B2941}" r="E11" connectionId="0">
    <xmlCellPr id="1" xr6:uid="{C812CF48-C6FB-4875-A7BF-D2845D14261C}" uniqueName="P1329951">
      <xmlPr mapId="3" xpath="/GFI-IZD-OSIG/INT-E_1001319/P1329951" xmlDataType="decimal"/>
    </xmlCellPr>
  </singleXmlCell>
  <singleXmlCell id="1091" xr6:uid="{31F5A73D-C799-42E4-BE99-77FDFCCA6BF1}" r="F11" connectionId="0">
    <xmlCellPr id="1" xr6:uid="{12023D32-B752-4C69-A988-C696D7BA7BBD}" uniqueName="P1330013">
      <xmlPr mapId="3" xpath="/GFI-IZD-OSIG/INT-E_1001319/P1330013" xmlDataType="decimal"/>
    </xmlCellPr>
  </singleXmlCell>
  <singleXmlCell id="1092" xr6:uid="{CC448A1E-5232-43E2-8F67-4D3C540C6E39}" r="E12" connectionId="0">
    <xmlCellPr id="1" xr6:uid="{86FE16D8-08EE-495F-96E1-B2CAD619D4F0}" uniqueName="P1329952">
      <xmlPr mapId="3" xpath="/GFI-IZD-OSIG/INT-E_1001319/P1329952" xmlDataType="decimal"/>
    </xmlCellPr>
  </singleXmlCell>
  <singleXmlCell id="1093" xr6:uid="{D132210F-6E0D-46FC-8941-9F8659512B8A}" r="F12" connectionId="0">
    <xmlCellPr id="1" xr6:uid="{680BB308-4EA9-4E73-8FBB-A41257C6DFCF}" uniqueName="P1330014">
      <xmlPr mapId="3" xpath="/GFI-IZD-OSIG/INT-E_1001319/P1330014" xmlDataType="decimal"/>
    </xmlCellPr>
  </singleXmlCell>
  <singleXmlCell id="1094" xr6:uid="{1D5AE10B-28FD-46E4-AB48-6A21CA6983B7}" r="E13" connectionId="0">
    <xmlCellPr id="1" xr6:uid="{E8B7C819-AC17-4087-B672-A6C74787C922}" uniqueName="P1329953">
      <xmlPr mapId="3" xpath="/GFI-IZD-OSIG/INT-E_1001319/P1329953" xmlDataType="decimal"/>
    </xmlCellPr>
  </singleXmlCell>
  <singleXmlCell id="1095" xr6:uid="{3E00BCB9-BF5E-4454-87CB-768854B000F5}" r="F13" connectionId="0">
    <xmlCellPr id="1" xr6:uid="{CB327628-EF7F-42F2-B680-F59F63845424}" uniqueName="P1330015">
      <xmlPr mapId="3" xpath="/GFI-IZD-OSIG/INT-E_1001319/P1330015" xmlDataType="decimal"/>
    </xmlCellPr>
  </singleXmlCell>
  <singleXmlCell id="1096" xr6:uid="{88B3B51D-BF2E-4EC3-9683-6FB79C61A3A3}" r="E14" connectionId="0">
    <xmlCellPr id="1" xr6:uid="{36959E58-53DF-482E-A4D2-F56BC95F467D}" uniqueName="P1329954">
      <xmlPr mapId="3" xpath="/GFI-IZD-OSIG/INT-E_1001319/P1329954" xmlDataType="decimal"/>
    </xmlCellPr>
  </singleXmlCell>
  <singleXmlCell id="1097" xr6:uid="{C4957FBC-F152-4889-ACDA-4DF6DEE7FF74}" r="F14" connectionId="0">
    <xmlCellPr id="1" xr6:uid="{D8052498-DAF4-44B7-B84D-3FBECD9E39CE}" uniqueName="P1330016">
      <xmlPr mapId="3" xpath="/GFI-IZD-OSIG/INT-E_1001319/P1330016" xmlDataType="decimal"/>
    </xmlCellPr>
  </singleXmlCell>
  <singleXmlCell id="1098" xr6:uid="{8298F855-FBAA-4AA3-AD19-B06276CEB8BA}" r="E15" connectionId="0">
    <xmlCellPr id="1" xr6:uid="{9814EBEE-A2AB-4416-9B31-E0B5C4EE7314}" uniqueName="P1329955">
      <xmlPr mapId="3" xpath="/GFI-IZD-OSIG/INT-E_1001319/P1329955" xmlDataType="decimal"/>
    </xmlCellPr>
  </singleXmlCell>
  <singleXmlCell id="1099" xr6:uid="{EB04F2DA-8321-434B-8C38-719932C05742}" r="F15" connectionId="0">
    <xmlCellPr id="1" xr6:uid="{70888E06-A789-4E0E-A3A2-D3F293DC352F}" uniqueName="P1330017">
      <xmlPr mapId="3" xpath="/GFI-IZD-OSIG/INT-E_1001319/P1330017" xmlDataType="decimal"/>
    </xmlCellPr>
  </singleXmlCell>
  <singleXmlCell id="1100" xr6:uid="{7A4EB66E-F3A2-4062-8BF6-6640D7DE81BA}" r="E16" connectionId="0">
    <xmlCellPr id="1" xr6:uid="{54FF0D99-B6BF-4EE8-A03B-259E0B5947BD}" uniqueName="P1329956">
      <xmlPr mapId="3" xpath="/GFI-IZD-OSIG/INT-E_1001319/P1329956" xmlDataType="decimal"/>
    </xmlCellPr>
  </singleXmlCell>
  <singleXmlCell id="1101" xr6:uid="{AB3C4940-81AD-4836-9AA2-13ADBF2240D1}" r="F16" connectionId="0">
    <xmlCellPr id="1" xr6:uid="{53D68DEA-CBAB-41AD-9A6B-9EC824CF802C}" uniqueName="P1330018">
      <xmlPr mapId="3" xpath="/GFI-IZD-OSIG/INT-E_1001319/P1330018" xmlDataType="decimal"/>
    </xmlCellPr>
  </singleXmlCell>
  <singleXmlCell id="1102" xr6:uid="{C2619969-B258-4D92-BB91-032035EECBF5}" r="E17" connectionId="0">
    <xmlCellPr id="1" xr6:uid="{EF873A55-7C28-46FD-836B-ABA54D38DD50}" uniqueName="P1329957">
      <xmlPr mapId="3" xpath="/GFI-IZD-OSIG/INT-E_1001319/P1329957" xmlDataType="decimal"/>
    </xmlCellPr>
  </singleXmlCell>
  <singleXmlCell id="1103" xr6:uid="{5014FB08-EA40-42FD-9662-B2522A2BCDC3}" r="F17" connectionId="0">
    <xmlCellPr id="1" xr6:uid="{FC5C9AA4-CAB4-423F-B148-DF4AB557C2CD}" uniqueName="P1330019">
      <xmlPr mapId="3" xpath="/GFI-IZD-OSIG/INT-E_1001319/P1330019" xmlDataType="decimal"/>
    </xmlCellPr>
  </singleXmlCell>
  <singleXmlCell id="1104" xr6:uid="{2BA347CB-3D38-4DE9-ADC1-14CD9362556B}" r="E18" connectionId="0">
    <xmlCellPr id="1" xr6:uid="{69695414-3375-4C1F-A48C-06026A3D4C7D}" uniqueName="P1329958">
      <xmlPr mapId="3" xpath="/GFI-IZD-OSIG/INT-E_1001319/P1329958" xmlDataType="decimal"/>
    </xmlCellPr>
  </singleXmlCell>
  <singleXmlCell id="1105" xr6:uid="{BA8D62A5-7D43-46FC-BD0F-3C465033F1E4}" r="F18" connectionId="0">
    <xmlCellPr id="1" xr6:uid="{BAEE2AC8-D690-450A-A1D5-7A1D40F08086}" uniqueName="P1330020">
      <xmlPr mapId="3" xpath="/GFI-IZD-OSIG/INT-E_1001319/P1330020" xmlDataType="decimal"/>
    </xmlCellPr>
  </singleXmlCell>
  <singleXmlCell id="1106" xr6:uid="{AF0D4106-C537-4772-A1D6-F59FB41F2454}" r="E19" connectionId="0">
    <xmlCellPr id="1" xr6:uid="{55DE9EF7-E0D1-46DA-9E6A-C38BFE9C7DF5}" uniqueName="P1329959">
      <xmlPr mapId="3" xpath="/GFI-IZD-OSIG/INT-E_1001319/P1329959" xmlDataType="decimal"/>
    </xmlCellPr>
  </singleXmlCell>
  <singleXmlCell id="1107" xr6:uid="{7A11AF45-E2AF-4338-82E2-64A2DBD5D9A9}" r="F19" connectionId="0">
    <xmlCellPr id="1" xr6:uid="{FD3CBEFC-960D-4965-B619-C27CF6C61B52}" uniqueName="P1330021">
      <xmlPr mapId="3" xpath="/GFI-IZD-OSIG/INT-E_1001319/P1330021" xmlDataType="decimal"/>
    </xmlCellPr>
  </singleXmlCell>
  <singleXmlCell id="1108" xr6:uid="{35803317-1B82-4953-B9F7-DAA7E208934E}" r="E20" connectionId="0">
    <xmlCellPr id="1" xr6:uid="{17CBABC6-0DE1-4CAB-9F59-06B14E796FAD}" uniqueName="P1329960">
      <xmlPr mapId="3" xpath="/GFI-IZD-OSIG/INT-E_1001319/P1329960" xmlDataType="decimal"/>
    </xmlCellPr>
  </singleXmlCell>
  <singleXmlCell id="1109" xr6:uid="{140109E1-62CD-4E78-9E25-A3866B647E5D}" r="F20" connectionId="0">
    <xmlCellPr id="1" xr6:uid="{7D23CA36-1908-4A83-A668-8D5C65520D91}" uniqueName="P1330022">
      <xmlPr mapId="3" xpath="/GFI-IZD-OSIG/INT-E_1001319/P1330022" xmlDataType="decimal"/>
    </xmlCellPr>
  </singleXmlCell>
  <singleXmlCell id="1110" xr6:uid="{72F43262-0A9E-4550-A426-1C9350B9899F}" r="E21" connectionId="0">
    <xmlCellPr id="1" xr6:uid="{A189C965-1AD2-4620-907D-94F4B32FB3EC}" uniqueName="P1329961">
      <xmlPr mapId="3" xpath="/GFI-IZD-OSIG/INT-E_1001319/P1329961" xmlDataType="decimal"/>
    </xmlCellPr>
  </singleXmlCell>
  <singleXmlCell id="1111" xr6:uid="{14BF0692-44E8-4C79-B8CE-79FA8229DF78}" r="F21" connectionId="0">
    <xmlCellPr id="1" xr6:uid="{B8F77416-4837-4B15-BE05-4811596A0639}" uniqueName="P1330023">
      <xmlPr mapId="3" xpath="/GFI-IZD-OSIG/INT-E_1001319/P1330023" xmlDataType="decimal"/>
    </xmlCellPr>
  </singleXmlCell>
  <singleXmlCell id="1114" xr6:uid="{17C15827-43E9-49E5-BABB-8C9EE9980161}" r="E22" connectionId="0">
    <xmlCellPr id="1" xr6:uid="{2119461D-5A56-4425-A711-09B1DD7E59F0}" uniqueName="P1329962">
      <xmlPr mapId="3" xpath="/GFI-IZD-OSIG/INT-E_1001319/P1329962" xmlDataType="decimal"/>
    </xmlCellPr>
  </singleXmlCell>
  <singleXmlCell id="1115" xr6:uid="{27CB7FD5-F09F-40A5-8304-F2E282C43685}" r="F22" connectionId="0">
    <xmlCellPr id="1" xr6:uid="{AF43BFEF-010E-426E-98C2-1E74CA20EC3C}" uniqueName="P1330024">
      <xmlPr mapId="3" xpath="/GFI-IZD-OSIG/INT-E_1001319/P1330024" xmlDataType="decimal"/>
    </xmlCellPr>
  </singleXmlCell>
  <singleXmlCell id="1116" xr6:uid="{2EE9E8A2-30E5-4113-8C8C-0B0100D13BA8}" r="E23" connectionId="0">
    <xmlCellPr id="1" xr6:uid="{4711F14D-F8F1-46DB-BC4D-C4DE2C9B0089}" uniqueName="P1329963">
      <xmlPr mapId="3" xpath="/GFI-IZD-OSIG/INT-E_1001319/P1329963" xmlDataType="decimal"/>
    </xmlCellPr>
  </singleXmlCell>
  <singleXmlCell id="1117" xr6:uid="{3AF9B021-B619-447F-943C-2D0EDF22068D}" r="F23" connectionId="0">
    <xmlCellPr id="1" xr6:uid="{9DF1818D-736C-4761-A741-0FDC6FC63BFC}" uniqueName="P1330025">
      <xmlPr mapId="3" xpath="/GFI-IZD-OSIG/INT-E_1001319/P1330025" xmlDataType="decimal"/>
    </xmlCellPr>
  </singleXmlCell>
  <singleXmlCell id="1118" xr6:uid="{75C04153-4D1C-4DBC-B0FA-327E94A6CE0A}" r="E24" connectionId="0">
    <xmlCellPr id="1" xr6:uid="{2F2B2AD2-3C35-4D41-B913-B4FB5B13FA2A}" uniqueName="P1329964">
      <xmlPr mapId="3" xpath="/GFI-IZD-OSIG/INT-E_1001319/P1329964" xmlDataType="decimal"/>
    </xmlCellPr>
  </singleXmlCell>
  <singleXmlCell id="1119" xr6:uid="{8E4082A2-28BF-47DE-AFD0-A2865BCD59D0}" r="F24" connectionId="0">
    <xmlCellPr id="1" xr6:uid="{E1EDEE65-BD70-45BB-A83F-B7CDAB53FD19}" uniqueName="P1330026">
      <xmlPr mapId="3" xpath="/GFI-IZD-OSIG/INT-E_1001319/P1330026" xmlDataType="decimal"/>
    </xmlCellPr>
  </singleXmlCell>
  <singleXmlCell id="1120" xr6:uid="{468BAE41-4CBB-4B7B-BB01-EF7A59CD026D}" r="E25" connectionId="0">
    <xmlCellPr id="1" xr6:uid="{C32B4645-25F6-44C8-A34F-A24FB54E5CEE}" uniqueName="P1329965">
      <xmlPr mapId="3" xpath="/GFI-IZD-OSIG/INT-E_1001319/P1329965" xmlDataType="decimal"/>
    </xmlCellPr>
  </singleXmlCell>
  <singleXmlCell id="1121" xr6:uid="{20EFBD0C-0CDD-4340-9BB9-C2C32E24306B}" r="F25" connectionId="0">
    <xmlCellPr id="1" xr6:uid="{92657B0B-D76D-4049-8B4B-98FA439417B6}" uniqueName="P1330027">
      <xmlPr mapId="3" xpath="/GFI-IZD-OSIG/INT-E_1001319/P1330027" xmlDataType="decimal"/>
    </xmlCellPr>
  </singleXmlCell>
  <singleXmlCell id="1122" xr6:uid="{2B28245B-873D-4835-A306-33451218F15C}" r="E26" connectionId="0">
    <xmlCellPr id="1" xr6:uid="{5554C517-2329-45E0-8CD5-59338E72E385}" uniqueName="P1329966">
      <xmlPr mapId="3" xpath="/GFI-IZD-OSIG/INT-E_1001319/P1329966" xmlDataType="decimal"/>
    </xmlCellPr>
  </singleXmlCell>
  <singleXmlCell id="1123" xr6:uid="{6E7C8E2B-7273-405C-B5A8-D768F4F7D795}" r="F26" connectionId="0">
    <xmlCellPr id="1" xr6:uid="{F3B61379-8DFB-4A94-8FC6-B80281371090}" uniqueName="P1330028">
      <xmlPr mapId="3" xpath="/GFI-IZD-OSIG/INT-E_1001319/P1330028" xmlDataType="decimal"/>
    </xmlCellPr>
  </singleXmlCell>
  <singleXmlCell id="1124" xr6:uid="{15991499-AB87-49D1-B041-2EB83A1CE986}" r="E27" connectionId="0">
    <xmlCellPr id="1" xr6:uid="{E4BFB3C6-E5C9-48B9-B555-2B7ADA6CB05E}" uniqueName="P1329967">
      <xmlPr mapId="3" xpath="/GFI-IZD-OSIG/INT-E_1001319/P1329967" xmlDataType="decimal"/>
    </xmlCellPr>
  </singleXmlCell>
  <singleXmlCell id="1125" xr6:uid="{CEFE03CA-1C8B-47F0-BE4E-6EA96ACB6056}" r="F27" connectionId="0">
    <xmlCellPr id="1" xr6:uid="{23C34B60-6565-4320-B5C6-491F003BD80B}" uniqueName="P1330029">
      <xmlPr mapId="3" xpath="/GFI-IZD-OSIG/INT-E_1001319/P1330029" xmlDataType="decimal"/>
    </xmlCellPr>
  </singleXmlCell>
  <singleXmlCell id="1126" xr6:uid="{CE2B412E-ADF7-4784-88A1-70BA3D5CF61B}" r="E28" connectionId="0">
    <xmlCellPr id="1" xr6:uid="{8A780055-0404-4F4A-BDF1-090B8A5C4FA2}" uniqueName="P1329968">
      <xmlPr mapId="3" xpath="/GFI-IZD-OSIG/INT-E_1001319/P1329968" xmlDataType="decimal"/>
    </xmlCellPr>
  </singleXmlCell>
  <singleXmlCell id="1127" xr6:uid="{E4752F82-FA43-45FA-8EFD-1941B1B27AD1}" r="F28" connectionId="0">
    <xmlCellPr id="1" xr6:uid="{33A7531B-6324-402C-B37A-4F2F20F3D631}" uniqueName="P1330030">
      <xmlPr mapId="3" xpath="/GFI-IZD-OSIG/INT-E_1001319/P1330030" xmlDataType="decimal"/>
    </xmlCellPr>
  </singleXmlCell>
  <singleXmlCell id="1128" xr6:uid="{A8C76AF2-ABEA-4533-B2B5-B096E6D58CAE}" r="E29" connectionId="0">
    <xmlCellPr id="1" xr6:uid="{0866CD24-7403-44A9-8B30-DE0A63BADC27}" uniqueName="P1329969">
      <xmlPr mapId="3" xpath="/GFI-IZD-OSIG/INT-E_1001319/P1329969" xmlDataType="decimal"/>
    </xmlCellPr>
  </singleXmlCell>
  <singleXmlCell id="1129" xr6:uid="{731C7A25-25C2-4669-A332-FC65A3A6F5E8}" r="F29" connectionId="0">
    <xmlCellPr id="1" xr6:uid="{843A0A84-CA1D-4403-B0FE-DF8F1CED4114}" uniqueName="P1330031">
      <xmlPr mapId="3" xpath="/GFI-IZD-OSIG/INT-E_1001319/P1330031" xmlDataType="decimal"/>
    </xmlCellPr>
  </singleXmlCell>
  <singleXmlCell id="1130" xr6:uid="{652CD49D-58D2-4BB7-9B5A-0758AEF6352C}" r="E30" connectionId="0">
    <xmlCellPr id="1" xr6:uid="{DE62012F-70C8-4930-92D6-FDA63EC537B6}" uniqueName="P1329970">
      <xmlPr mapId="3" xpath="/GFI-IZD-OSIG/INT-E_1001319/P1329970" xmlDataType="decimal"/>
    </xmlCellPr>
  </singleXmlCell>
  <singleXmlCell id="1131" xr6:uid="{AC28DA9E-15DD-4033-A587-C6FD8D41D45C}" r="F30" connectionId="0">
    <xmlCellPr id="1" xr6:uid="{B1005E4B-D41B-4944-BBCB-D5D2293AB115}" uniqueName="P1330032">
      <xmlPr mapId="3" xpath="/GFI-IZD-OSIG/INT-E_1001319/P1330032" xmlDataType="decimal"/>
    </xmlCellPr>
  </singleXmlCell>
  <singleXmlCell id="1132" xr6:uid="{9241CB03-EDF9-429D-AA29-7A1CC1B412A2}" r="E31" connectionId="0">
    <xmlCellPr id="1" xr6:uid="{7C313AED-4BD0-455C-9E9D-102305CF88E1}" uniqueName="P1329971">
      <xmlPr mapId="3" xpath="/GFI-IZD-OSIG/INT-E_1001319/P1329971" xmlDataType="decimal"/>
    </xmlCellPr>
  </singleXmlCell>
  <singleXmlCell id="1133" xr6:uid="{25486FA9-2B75-4C3C-BCE2-8EBA40D4E949}" r="F31" connectionId="0">
    <xmlCellPr id="1" xr6:uid="{D413CFD8-E7DA-4DDD-90A2-7587F1DA0D11}" uniqueName="P1330033">
      <xmlPr mapId="3" xpath="/GFI-IZD-OSIG/INT-E_1001319/P1330033" xmlDataType="decimal"/>
    </xmlCellPr>
  </singleXmlCell>
  <singleXmlCell id="1134" xr6:uid="{41C7EB68-8263-4EB7-A7CC-AADDF9C60E47}" r="E32" connectionId="0">
    <xmlCellPr id="1" xr6:uid="{48199A91-61B9-4018-8E1B-36FA3CDA9DAB}" uniqueName="P1329972">
      <xmlPr mapId="3" xpath="/GFI-IZD-OSIG/INT-E_1001319/P1329972" xmlDataType="decimal"/>
    </xmlCellPr>
  </singleXmlCell>
  <singleXmlCell id="1135" xr6:uid="{01EB1DAD-CAAA-400F-BE14-3322B23B2A4A}" r="F32" connectionId="0">
    <xmlCellPr id="1" xr6:uid="{05EF2554-F912-4410-978F-40E1087921BC}" uniqueName="P1330034">
      <xmlPr mapId="3" xpath="/GFI-IZD-OSIG/INT-E_1001319/P1330034" xmlDataType="decimal"/>
    </xmlCellPr>
  </singleXmlCell>
  <singleXmlCell id="1136" xr6:uid="{2BE26062-F4F0-4AC1-AAF8-668852EAC987}" r="E33" connectionId="0">
    <xmlCellPr id="1" xr6:uid="{4B038306-5F66-434D-B4C1-229F32A4A67F}" uniqueName="P1329973">
      <xmlPr mapId="3" xpath="/GFI-IZD-OSIG/INT-E_1001319/P1329973" xmlDataType="decimal"/>
    </xmlCellPr>
  </singleXmlCell>
  <singleXmlCell id="1137" xr6:uid="{FA8A2E36-44EE-4434-8E83-9791AADCC050}" r="F33" connectionId="0">
    <xmlCellPr id="1" xr6:uid="{CA5729D5-370B-49ED-B869-3E4B861D9922}" uniqueName="P1330035">
      <xmlPr mapId="3" xpath="/GFI-IZD-OSIG/INT-E_1001319/P1330035" xmlDataType="decimal"/>
    </xmlCellPr>
  </singleXmlCell>
  <singleXmlCell id="1138" xr6:uid="{B368457E-EB6E-4556-B4AF-201695460982}" r="E34" connectionId="0">
    <xmlCellPr id="1" xr6:uid="{1EBA9B68-A36F-4A6D-8CEC-8B6C7601A019}" uniqueName="P1329974">
      <xmlPr mapId="3" xpath="/GFI-IZD-OSIG/INT-E_1001319/P1329974" xmlDataType="decimal"/>
    </xmlCellPr>
  </singleXmlCell>
  <singleXmlCell id="1139" xr6:uid="{8867859E-7EC4-4384-BACC-F700C6FB5E5C}" r="F34" connectionId="0">
    <xmlCellPr id="1" xr6:uid="{6BAA945B-F8A3-4CFA-BB17-E98487BA2F58}" uniqueName="P1330036">
      <xmlPr mapId="3" xpath="/GFI-IZD-OSIG/INT-E_1001319/P1330036" xmlDataType="decimal"/>
    </xmlCellPr>
  </singleXmlCell>
  <singleXmlCell id="1140" xr6:uid="{1FF2FC51-F875-4275-A0D3-A73809BE8FA8}" r="E35" connectionId="0">
    <xmlCellPr id="1" xr6:uid="{19B8BA8B-34DD-4DB6-BD85-04CA97575696}" uniqueName="P1329975">
      <xmlPr mapId="3" xpath="/GFI-IZD-OSIG/INT-E_1001319/P1329975" xmlDataType="decimal"/>
    </xmlCellPr>
  </singleXmlCell>
  <singleXmlCell id="1141" xr6:uid="{68D67CCC-D55C-482C-97DB-9D0AB3D5FCE9}" r="F35" connectionId="0">
    <xmlCellPr id="1" xr6:uid="{ED6F28BD-0180-42F9-AA75-A518D037E77A}" uniqueName="P1330037">
      <xmlPr mapId="3" xpath="/GFI-IZD-OSIG/INT-E_1001319/P1330037" xmlDataType="decimal"/>
    </xmlCellPr>
  </singleXmlCell>
  <singleXmlCell id="1142" xr6:uid="{B60A0B6B-096B-4C05-99E4-8EF4D8EE45C6}" r="E36" connectionId="0">
    <xmlCellPr id="1" xr6:uid="{B6F778C6-8ECC-46EE-A945-86D681EA8FDC}" uniqueName="P1329976">
      <xmlPr mapId="3" xpath="/GFI-IZD-OSIG/INT-E_1001319/P1329976" xmlDataType="decimal"/>
    </xmlCellPr>
  </singleXmlCell>
  <singleXmlCell id="1143" xr6:uid="{A30A9EB8-1C6B-48BD-A513-DFB41EFD9AFB}" r="F36" connectionId="0">
    <xmlCellPr id="1" xr6:uid="{E816AC6D-FAA4-42EC-A62F-E72DB2998AE4}" uniqueName="P1330038">
      <xmlPr mapId="3" xpath="/GFI-IZD-OSIG/INT-E_1001319/P1330038" xmlDataType="decimal"/>
    </xmlCellPr>
  </singleXmlCell>
  <singleXmlCell id="1144" xr6:uid="{7B2556FE-3D08-4C62-9B27-CD793F9DBB3C}" r="E37" connectionId="0">
    <xmlCellPr id="1" xr6:uid="{BC9A4DA4-35FE-4F1C-A695-7F493B0A6F42}" uniqueName="P1329977">
      <xmlPr mapId="3" xpath="/GFI-IZD-OSIG/INT-E_1001319/P1329977" xmlDataType="decimal"/>
    </xmlCellPr>
  </singleXmlCell>
  <singleXmlCell id="1145" xr6:uid="{C298B481-5305-4607-930A-4A1D258FADE8}" r="F37" connectionId="0">
    <xmlCellPr id="1" xr6:uid="{47D0A9D5-540F-4F99-8891-C3616CD7ADD1}" uniqueName="P1330039">
      <xmlPr mapId="3" xpath="/GFI-IZD-OSIG/INT-E_1001319/P1330039" xmlDataType="decimal"/>
    </xmlCellPr>
  </singleXmlCell>
  <singleXmlCell id="1146" xr6:uid="{3E89F228-1834-4AC1-BCC9-0264DFE1B423}" r="E38" connectionId="0">
    <xmlCellPr id="1" xr6:uid="{8B49057B-9ECB-4191-AA0B-1BFCE060D93F}" uniqueName="P1329978">
      <xmlPr mapId="3" xpath="/GFI-IZD-OSIG/INT-E_1001319/P1329978" xmlDataType="decimal"/>
    </xmlCellPr>
  </singleXmlCell>
  <singleXmlCell id="1147" xr6:uid="{80888898-F7F5-4295-9633-7C341F7391B4}" r="F38" connectionId="0">
    <xmlCellPr id="1" xr6:uid="{6D9AC8C9-8C14-4CCF-8324-C28C17BAEB8E}" uniqueName="P1330040">
      <xmlPr mapId="3" xpath="/GFI-IZD-OSIG/INT-E_1001319/P1330040" xmlDataType="decimal"/>
    </xmlCellPr>
  </singleXmlCell>
  <singleXmlCell id="1148" xr6:uid="{BFEB83D2-8272-4994-8690-321E18C58059}" r="E39" connectionId="0">
    <xmlCellPr id="1" xr6:uid="{4A997998-C26D-48A0-92F4-DE338CEF8A88}" uniqueName="P1329979">
      <xmlPr mapId="3" xpath="/GFI-IZD-OSIG/INT-E_1001319/P1329979" xmlDataType="decimal"/>
    </xmlCellPr>
  </singleXmlCell>
  <singleXmlCell id="1149" xr6:uid="{87F2D0E8-4583-4661-9DC3-FCCE92CE8421}" r="F39" connectionId="0">
    <xmlCellPr id="1" xr6:uid="{8E031197-4F01-4DD2-B06D-E0F210825E40}" uniqueName="P1330041">
      <xmlPr mapId="3" xpath="/GFI-IZD-OSIG/INT-E_1001319/P1330041" xmlDataType="decimal"/>
    </xmlCellPr>
  </singleXmlCell>
  <singleXmlCell id="1150" xr6:uid="{F52A33B6-627C-43DE-86E2-B93822412B97}" r="E40" connectionId="0">
    <xmlCellPr id="1" xr6:uid="{6CBE599B-3C37-47C3-A6A1-DB5FE6AC51D0}" uniqueName="P1329980">
      <xmlPr mapId="3" xpath="/GFI-IZD-OSIG/INT-E_1001319/P1329980" xmlDataType="decimal"/>
    </xmlCellPr>
  </singleXmlCell>
  <singleXmlCell id="1151" xr6:uid="{F68627C5-EDC7-46F6-9635-FC07E02FBB80}" r="F40" connectionId="0">
    <xmlCellPr id="1" xr6:uid="{1CA0A925-4282-44AE-9ED5-61C64782E587}" uniqueName="P1330042">
      <xmlPr mapId="3" xpath="/GFI-IZD-OSIG/INT-E_1001319/P1330042" xmlDataType="decimal"/>
    </xmlCellPr>
  </singleXmlCell>
  <singleXmlCell id="1152" xr6:uid="{6484140A-229A-4AFB-A562-AB2DC2F08081}" r="E41" connectionId="0">
    <xmlCellPr id="1" xr6:uid="{F13E5D47-455A-40BF-B73F-CC00B7C82F7E}" uniqueName="P1329981">
      <xmlPr mapId="3" xpath="/GFI-IZD-OSIG/INT-E_1001319/P1329981" xmlDataType="decimal"/>
    </xmlCellPr>
  </singleXmlCell>
  <singleXmlCell id="1153" xr6:uid="{0BB2116C-670A-49E4-BA59-5FCB9CB65418}" r="F41" connectionId="0">
    <xmlCellPr id="1" xr6:uid="{D15FD55A-C48E-47CF-A276-6CF61AD9C435}" uniqueName="P1330043">
      <xmlPr mapId="3" xpath="/GFI-IZD-OSIG/INT-E_1001319/P1330043" xmlDataType="decimal"/>
    </xmlCellPr>
  </singleXmlCell>
  <singleXmlCell id="1154" xr6:uid="{0CB30216-DCCA-4534-8A0D-07434498CC6E}" r="E42" connectionId="0">
    <xmlCellPr id="1" xr6:uid="{0E8D37EB-1824-453A-95EE-5A8783C03C92}" uniqueName="P1329982">
      <xmlPr mapId="3" xpath="/GFI-IZD-OSIG/INT-E_1001319/P1329982" xmlDataType="decimal"/>
    </xmlCellPr>
  </singleXmlCell>
  <singleXmlCell id="1155" xr6:uid="{39E49570-2056-48A6-B7BB-6045D1C047D5}" r="F42" connectionId="0">
    <xmlCellPr id="1" xr6:uid="{8C7980B3-F9BD-4A7D-9CA1-CEC0ED960517}" uniqueName="P1330044">
      <xmlPr mapId="3" xpath="/GFI-IZD-OSIG/INT-E_1001319/P1330044" xmlDataType="decimal"/>
    </xmlCellPr>
  </singleXmlCell>
  <singleXmlCell id="1156" xr6:uid="{53CF8367-F4EC-46B7-89D2-62C25E1AF41A}" r="E43" connectionId="0">
    <xmlCellPr id="1" xr6:uid="{30FBF560-5CEB-4BD9-9507-CE8790DD1528}" uniqueName="P1329983">
      <xmlPr mapId="3" xpath="/GFI-IZD-OSIG/INT-E_1001319/P1329983" xmlDataType="decimal"/>
    </xmlCellPr>
  </singleXmlCell>
  <singleXmlCell id="1157" xr6:uid="{89249A7C-3CD3-4B36-9140-F22D2741B38C}" r="F43" connectionId="0">
    <xmlCellPr id="1" xr6:uid="{F499455A-8E37-406C-A82D-06961BF4C5F1}" uniqueName="P1330045">
      <xmlPr mapId="3" xpath="/GFI-IZD-OSIG/INT-E_1001319/P1330045" xmlDataType="decimal"/>
    </xmlCellPr>
  </singleXmlCell>
  <singleXmlCell id="1158" xr6:uid="{4038D324-2035-43BB-8E44-7374E01E5C18}" r="E44" connectionId="0">
    <xmlCellPr id="1" xr6:uid="{F8435239-52A5-4D35-88E3-EAF7BD9F1ABD}" uniqueName="P1329984">
      <xmlPr mapId="3" xpath="/GFI-IZD-OSIG/INT-E_1001319/P1329984" xmlDataType="decimal"/>
    </xmlCellPr>
  </singleXmlCell>
  <singleXmlCell id="1159" xr6:uid="{7CD845C3-A557-47C2-9F27-693F2D29F529}" r="F44" connectionId="0">
    <xmlCellPr id="1" xr6:uid="{A1C93BFA-59E3-4791-A19E-501FC16F8837}" uniqueName="P1330046">
      <xmlPr mapId="3" xpath="/GFI-IZD-OSIG/INT-E_1001319/P1330046" xmlDataType="decimal"/>
    </xmlCellPr>
  </singleXmlCell>
  <singleXmlCell id="1160" xr6:uid="{3E21BB79-85CC-417C-B9D6-93FCC82BA5F2}" r="E45" connectionId="0">
    <xmlCellPr id="1" xr6:uid="{F7BE68B7-8AD6-4070-9CB3-66738FD53B6E}" uniqueName="P1329985">
      <xmlPr mapId="3" xpath="/GFI-IZD-OSIG/INT-E_1001319/P1329985" xmlDataType="decimal"/>
    </xmlCellPr>
  </singleXmlCell>
  <singleXmlCell id="1161" xr6:uid="{52F42959-0DA6-4501-BBCF-3E405E39F7A9}" r="F45" connectionId="0">
    <xmlCellPr id="1" xr6:uid="{B8F03708-1667-455D-9160-31AD027EF0CE}" uniqueName="P1330047">
      <xmlPr mapId="3" xpath="/GFI-IZD-OSIG/INT-E_1001319/P1330047" xmlDataType="decimal"/>
    </xmlCellPr>
  </singleXmlCell>
  <singleXmlCell id="1162" xr6:uid="{0436E381-D742-4EE9-9DED-8266602BCFF3}" r="E46" connectionId="0">
    <xmlCellPr id="1" xr6:uid="{F831B3D8-EFDB-4852-9E97-15FB1545810C}" uniqueName="P1329986">
      <xmlPr mapId="3" xpath="/GFI-IZD-OSIG/INT-E_1001319/P1329986" xmlDataType="decimal"/>
    </xmlCellPr>
  </singleXmlCell>
  <singleXmlCell id="1163" xr6:uid="{CC7DB054-761C-49A0-9DAD-707B782BD409}" r="F46" connectionId="0">
    <xmlCellPr id="1" xr6:uid="{0B12E694-48ED-4BE8-80A0-89C68AAEDDE8}" uniqueName="P1330048">
      <xmlPr mapId="3" xpath="/GFI-IZD-OSIG/INT-E_1001319/P1330048" xmlDataType="decimal"/>
    </xmlCellPr>
  </singleXmlCell>
  <singleXmlCell id="1164" xr6:uid="{0D5397D1-B586-4D5A-8A45-4122EF7A0E02}" r="E47" connectionId="0">
    <xmlCellPr id="1" xr6:uid="{6842B52F-5720-4EC2-9729-EA26B1BB2EA0}" uniqueName="P1329987">
      <xmlPr mapId="3" xpath="/GFI-IZD-OSIG/INT-E_1001319/P1329987" xmlDataType="decimal"/>
    </xmlCellPr>
  </singleXmlCell>
  <singleXmlCell id="1165" xr6:uid="{46687657-7445-4EC6-85D9-C01C9C9BF85A}" r="F47" connectionId="0">
    <xmlCellPr id="1" xr6:uid="{8793B945-5910-4122-875E-0FD9B418BF09}" uniqueName="P1330049">
      <xmlPr mapId="3" xpath="/GFI-IZD-OSIG/INT-E_1001319/P1330049" xmlDataType="decimal"/>
    </xmlCellPr>
  </singleXmlCell>
  <singleXmlCell id="1166" xr6:uid="{C8771FFF-E77B-4B45-B8EA-57E6F6A2BF42}" r="E48" connectionId="0">
    <xmlCellPr id="1" xr6:uid="{B14B4032-4946-4C14-97E2-2B9192E317DE}" uniqueName="P1329988">
      <xmlPr mapId="3" xpath="/GFI-IZD-OSIG/INT-E_1001319/P1329988" xmlDataType="decimal"/>
    </xmlCellPr>
  </singleXmlCell>
  <singleXmlCell id="1167" xr6:uid="{9D79ACA4-F8E0-4691-8F79-61BB1C6C5091}" r="F48" connectionId="0">
    <xmlCellPr id="1" xr6:uid="{D591C21D-EDBC-4A3A-8915-48A6EE4766F1}" uniqueName="P1330050">
      <xmlPr mapId="3" xpath="/GFI-IZD-OSIG/INT-E_1001319/P1330050" xmlDataType="decimal"/>
    </xmlCellPr>
  </singleXmlCell>
  <singleXmlCell id="1168" xr6:uid="{B67AA745-319D-4C78-BE29-5E7CBBB362FA}" r="E49" connectionId="0">
    <xmlCellPr id="1" xr6:uid="{252CCC94-4196-4A43-A4FD-593C76989EA2}" uniqueName="P1329989">
      <xmlPr mapId="3" xpath="/GFI-IZD-OSIG/INT-E_1001319/P1329989" xmlDataType="decimal"/>
    </xmlCellPr>
  </singleXmlCell>
  <singleXmlCell id="1169" xr6:uid="{F161CFB7-2CAE-4162-B570-CDFF524BE632}" r="F49" connectionId="0">
    <xmlCellPr id="1" xr6:uid="{D2DA2F19-4966-4427-945B-1FDAE0B2F585}" uniqueName="P1330051">
      <xmlPr mapId="3" xpath="/GFI-IZD-OSIG/INT-E_1001319/P1330051" xmlDataType="decimal"/>
    </xmlCellPr>
  </singleXmlCell>
  <singleXmlCell id="1170" xr6:uid="{9681780B-D225-4566-9F0D-1265F62AB1C6}" r="E50" connectionId="0">
    <xmlCellPr id="1" xr6:uid="{13DE2DB5-5F5C-4AE0-8636-5CCFA57ADDA0}" uniqueName="P1329990">
      <xmlPr mapId="3" xpath="/GFI-IZD-OSIG/INT-E_1001319/P1329990" xmlDataType="decimal"/>
    </xmlCellPr>
  </singleXmlCell>
  <singleXmlCell id="1171" xr6:uid="{84242CE1-4ACB-4C1F-AB13-81C2AAE39A81}" r="F50" connectionId="0">
    <xmlCellPr id="1" xr6:uid="{7015F269-AC73-47C4-BCCA-BCC09FD29FE9}" uniqueName="P1330052">
      <xmlPr mapId="3" xpath="/GFI-IZD-OSIG/INT-E_1001319/P1330052" xmlDataType="decimal"/>
    </xmlCellPr>
  </singleXmlCell>
  <singleXmlCell id="1172" xr6:uid="{5EBF148E-2AEA-4F16-98A4-6631DDE18A21}" r="E51" connectionId="0">
    <xmlCellPr id="1" xr6:uid="{8F56BB91-8011-4642-8A02-AB8CEAA5AA5D}" uniqueName="P1329991">
      <xmlPr mapId="3" xpath="/GFI-IZD-OSIG/INT-E_1001319/P1329991" xmlDataType="decimal"/>
    </xmlCellPr>
  </singleXmlCell>
  <singleXmlCell id="1173" xr6:uid="{B27A1768-4F9D-4226-9463-B504EDBE9BB1}" r="F51" connectionId="0">
    <xmlCellPr id="1" xr6:uid="{A2709409-5F30-4E37-B46B-6C1C39D62064}" uniqueName="P1330053">
      <xmlPr mapId="3" xpath="/GFI-IZD-OSIG/INT-E_1001319/P1330053" xmlDataType="decimal"/>
    </xmlCellPr>
  </singleXmlCell>
  <singleXmlCell id="1174" xr6:uid="{B3E21319-F369-4A74-AA0C-743E644FBFCC}" r="E52" connectionId="0">
    <xmlCellPr id="1" xr6:uid="{CDEFA513-2B24-4463-84AC-00D9245A3EFF}" uniqueName="P1329992">
      <xmlPr mapId="3" xpath="/GFI-IZD-OSIG/INT-E_1001319/P1329992" xmlDataType="decimal"/>
    </xmlCellPr>
  </singleXmlCell>
  <singleXmlCell id="1175" xr6:uid="{E7D4A355-C2D7-4938-990E-189FE66196F1}" r="F52" connectionId="0">
    <xmlCellPr id="1" xr6:uid="{1E258CD4-A9E4-4909-ADF9-99982ECC5145}" uniqueName="P1330054">
      <xmlPr mapId="3" xpath="/GFI-IZD-OSIG/INT-E_1001319/P1330054" xmlDataType="decimal"/>
    </xmlCellPr>
  </singleXmlCell>
  <singleXmlCell id="1176" xr6:uid="{DF8BC01F-835C-4272-81BE-3C7E99889C41}" r="E53" connectionId="0">
    <xmlCellPr id="1" xr6:uid="{1EE58DEB-0C5B-4745-8929-A3699DF8E81B}" uniqueName="P1329993">
      <xmlPr mapId="3" xpath="/GFI-IZD-OSIG/INT-E_1001319/P1329993" xmlDataType="decimal"/>
    </xmlCellPr>
  </singleXmlCell>
  <singleXmlCell id="1177" xr6:uid="{72368C70-2D72-4EED-B78B-978E1F8E7FD5}" r="F53" connectionId="0">
    <xmlCellPr id="1" xr6:uid="{128DA36E-DA39-4E99-BF1F-3251D40B5D18}" uniqueName="P1330055">
      <xmlPr mapId="3" xpath="/GFI-IZD-OSIG/INT-E_1001319/P1330055" xmlDataType="decimal"/>
    </xmlCellPr>
  </singleXmlCell>
  <singleXmlCell id="1178" xr6:uid="{51255B9A-38E2-411D-BE04-0D8202D6F7A7}" r="E54" connectionId="0">
    <xmlCellPr id="1" xr6:uid="{2B90C059-FB38-43CD-A63D-FD5233BCA05F}" uniqueName="P1329994">
      <xmlPr mapId="3" xpath="/GFI-IZD-OSIG/INT-E_1001319/P1329994" xmlDataType="decimal"/>
    </xmlCellPr>
  </singleXmlCell>
  <singleXmlCell id="1179" xr6:uid="{E843897D-21E3-4849-A4EB-1D6774A16518}" r="F54" connectionId="0">
    <xmlCellPr id="1" xr6:uid="{355807EA-312F-42CF-8252-CFBD7A7508ED}" uniqueName="P1330056">
      <xmlPr mapId="3" xpath="/GFI-IZD-OSIG/INT-E_1001319/P1330056" xmlDataType="decimal"/>
    </xmlCellPr>
  </singleXmlCell>
  <singleXmlCell id="1180" xr6:uid="{08D31D9C-F38D-4916-96B6-ACBDF293F4B8}" r="E55" connectionId="0">
    <xmlCellPr id="1" xr6:uid="{FA5410C6-41F2-4D0A-9C8C-2CB51F52EBF4}" uniqueName="P1329995">
      <xmlPr mapId="3" xpath="/GFI-IZD-OSIG/INT-E_1001319/P1329995" xmlDataType="decimal"/>
    </xmlCellPr>
  </singleXmlCell>
  <singleXmlCell id="1181" xr6:uid="{9C611DD8-D796-446A-A07F-9FF389389979}" r="F55" connectionId="0">
    <xmlCellPr id="1" xr6:uid="{E9A1C89C-B7E3-40CD-A186-99249547E506}" uniqueName="P1330057">
      <xmlPr mapId="3" xpath="/GFI-IZD-OSIG/INT-E_1001319/P1330057" xmlDataType="decimal"/>
    </xmlCellPr>
  </singleXmlCell>
  <singleXmlCell id="1182" xr6:uid="{8856EE83-F1F5-48A8-BB1C-96A58AB5C17A}" r="E56" connectionId="0">
    <xmlCellPr id="1" xr6:uid="{36CC1454-C323-41BF-8F53-629367581079}" uniqueName="P1329996">
      <xmlPr mapId="3" xpath="/GFI-IZD-OSIG/INT-E_1001319/P1329996" xmlDataType="decimal"/>
    </xmlCellPr>
  </singleXmlCell>
  <singleXmlCell id="1183" xr6:uid="{72C286EA-18C3-4EAE-85D4-75950E04907E}" r="F56" connectionId="0">
    <xmlCellPr id="1" xr6:uid="{8953F063-8508-47B4-A81D-F1F641F9C544}" uniqueName="P1330058">
      <xmlPr mapId="3" xpath="/GFI-IZD-OSIG/INT-E_1001319/P1330058" xmlDataType="decimal"/>
    </xmlCellPr>
  </singleXmlCell>
  <singleXmlCell id="1184" xr6:uid="{2098EB0C-B2D6-420B-A526-7DF7520F598F}" r="E57" connectionId="0">
    <xmlCellPr id="1" xr6:uid="{6840018B-79DD-4171-8421-FFF42CAD189A}" uniqueName="P1329997">
      <xmlPr mapId="3" xpath="/GFI-IZD-OSIG/INT-E_1001319/P1329997" xmlDataType="decimal"/>
    </xmlCellPr>
  </singleXmlCell>
  <singleXmlCell id="1185" xr6:uid="{5F462E7B-F2E6-49C3-9897-EBA14793A82E}" r="F57" connectionId="0">
    <xmlCellPr id="1" xr6:uid="{9A8205CA-EA21-4364-949D-86F3EFC68DAD}" uniqueName="P1330059">
      <xmlPr mapId="3" xpath="/GFI-IZD-OSIG/INT-E_1001319/P1330059" xmlDataType="decimal"/>
    </xmlCellPr>
  </singleXmlCell>
  <singleXmlCell id="1186" xr6:uid="{4955235F-AAE2-473B-9D66-6A0E2AD99F03}" r="E58" connectionId="0">
    <xmlCellPr id="1" xr6:uid="{5CE906DD-93A6-45E5-A555-B005ABFACA40}" uniqueName="P1329998">
      <xmlPr mapId="3" xpath="/GFI-IZD-OSIG/INT-E_1001319/P1329998" xmlDataType="decimal"/>
    </xmlCellPr>
  </singleXmlCell>
  <singleXmlCell id="1187" xr6:uid="{5FE8842D-DA1F-432A-8CD5-4C137C660DD5}" r="F58" connectionId="0">
    <xmlCellPr id="1" xr6:uid="{7437842F-7003-47C9-AF7E-1268E9B23AA0}" uniqueName="P1330060">
      <xmlPr mapId="3" xpath="/GFI-IZD-OSIG/INT-E_1001319/P1330060" xmlDataType="decimal"/>
    </xmlCellPr>
  </singleXmlCell>
  <singleXmlCell id="1188" xr6:uid="{A85B6D6A-0C82-4723-A57E-A61F4119EAFB}" r="E59" connectionId="0">
    <xmlCellPr id="1" xr6:uid="{06CC3B30-D0AC-4225-9551-A4046A7583A2}" uniqueName="P1329999">
      <xmlPr mapId="3" xpath="/GFI-IZD-OSIG/INT-E_1001319/P1329999" xmlDataType="decimal"/>
    </xmlCellPr>
  </singleXmlCell>
  <singleXmlCell id="1189" xr6:uid="{B295B836-2BE0-4B8C-9958-01591AD457BD}" r="F59" connectionId="0">
    <xmlCellPr id="1" xr6:uid="{87EB24D8-410E-49F8-B546-81BCBCC71350}" uniqueName="P1330061">
      <xmlPr mapId="3" xpath="/GFI-IZD-OSIG/INT-E_1001319/P1330061" xmlDataType="decimal"/>
    </xmlCellPr>
  </singleXmlCell>
  <singleXmlCell id="1190" xr6:uid="{869DCC05-14B2-4984-B3DF-18DAEE5F36DF}" r="E60" connectionId="0">
    <xmlCellPr id="1" xr6:uid="{DDF69D70-958B-404E-AFE2-3A54EC9ADB39}" uniqueName="P1330000">
      <xmlPr mapId="3" xpath="/GFI-IZD-OSIG/INT-E_1001319/P1330000" xmlDataType="decimal"/>
    </xmlCellPr>
  </singleXmlCell>
  <singleXmlCell id="1191" xr6:uid="{A3DA0525-EF75-40EB-B02C-7C21813EFD1A}" r="F60" connectionId="0">
    <xmlCellPr id="1" xr6:uid="{5BE52A22-CA1D-40C6-B859-ED579B1E3048}" uniqueName="P1330062">
      <xmlPr mapId="3" xpath="/GFI-IZD-OSIG/INT-E_1001319/P1330062" xmlDataType="decimal"/>
    </xmlCellPr>
  </singleXmlCell>
  <singleXmlCell id="1192" xr6:uid="{2699958E-C6D0-4D98-8F06-24EE755DFF98}" r="E61" connectionId="0">
    <xmlCellPr id="1" xr6:uid="{06E447C3-6A07-4007-A3CE-D6B4BE55561F}" uniqueName="P1330001">
      <xmlPr mapId="3" xpath="/GFI-IZD-OSIG/INT-E_1001319/P1330001" xmlDataType="decimal"/>
    </xmlCellPr>
  </singleXmlCell>
  <singleXmlCell id="1193" xr6:uid="{E33439D7-7F83-4D77-8A58-FFBBB9CCEBA8}" r="F61" connectionId="0">
    <xmlCellPr id="1" xr6:uid="{54B67B28-E653-448A-BCC4-B05A89A52884}" uniqueName="P1330063">
      <xmlPr mapId="3" xpath="/GFI-IZD-OSIG/INT-E_1001319/P1330063" xmlDataType="decimal"/>
    </xmlCellPr>
  </singleXmlCell>
  <singleXmlCell id="1194" xr6:uid="{D8D69D0D-DCBD-47F7-84F7-B13B5B97F0CB}" r="E62" connectionId="0">
    <xmlCellPr id="1" xr6:uid="{4B14D925-5298-4B92-A362-7129A7DB2768}" uniqueName="P1330002">
      <xmlPr mapId="3" xpath="/GFI-IZD-OSIG/INT-E_1001319/P1330002" xmlDataType="decimal"/>
    </xmlCellPr>
  </singleXmlCell>
  <singleXmlCell id="1195" xr6:uid="{2E47C917-EAF4-4E05-81E5-09A6CAD01F31}" r="F62" connectionId="0">
    <xmlCellPr id="1" xr6:uid="{0E8BF6E0-A69E-41D5-9F4E-628790A18A73}" uniqueName="P1330064">
      <xmlPr mapId="3" xpath="/GFI-IZD-OSIG/INT-E_1001319/P1330064" xmlDataType="decimal"/>
    </xmlCellPr>
  </singleXmlCell>
  <singleXmlCell id="1196" xr6:uid="{3C68A9F4-D880-42EE-959F-B795F4262480}" r="E63" connectionId="0">
    <xmlCellPr id="1" xr6:uid="{ACD5FCF5-C87C-4866-A046-CC210C41D42F}" uniqueName="P1330003">
      <xmlPr mapId="3" xpath="/GFI-IZD-OSIG/INT-E_1001319/P1330003" xmlDataType="decimal"/>
    </xmlCellPr>
  </singleXmlCell>
  <singleXmlCell id="1197" xr6:uid="{FFA6321F-FEA3-40C8-A55B-0DDDBBC62D6F}" r="F63" connectionId="0">
    <xmlCellPr id="1" xr6:uid="{05A431C3-54C4-4F75-9DCD-0CC42B14A01D}" uniqueName="P1330065">
      <xmlPr mapId="3" xpath="/GFI-IZD-OSIG/INT-E_1001319/P1330065" xmlDataType="decimal"/>
    </xmlCellPr>
  </singleXmlCell>
  <singleXmlCell id="1198" xr6:uid="{F009AB43-6A97-4272-935B-BF657D7A1B5A}" r="E64" connectionId="0">
    <xmlCellPr id="1" xr6:uid="{E2B00A29-38A4-4A90-9474-8CCB135BBFB1}" uniqueName="P1330004">
      <xmlPr mapId="3" xpath="/GFI-IZD-OSIG/INT-E_1001319/P1330004" xmlDataType="decimal"/>
    </xmlCellPr>
  </singleXmlCell>
  <singleXmlCell id="1199" xr6:uid="{A1761F85-2135-4172-8BC4-7C7C6C8745F5}" r="F64" connectionId="0">
    <xmlCellPr id="1" xr6:uid="{263E0610-2260-4ACE-ADD5-598FC0AC755A}" uniqueName="P1330066">
      <xmlPr mapId="3" xpath="/GFI-IZD-OSIG/INT-E_1001319/P1330066" xmlDataType="decimal"/>
    </xmlCellPr>
  </singleXmlCell>
  <singleXmlCell id="1200" xr6:uid="{FF374753-6B35-4705-8FF3-27DF537C7809}" r="E65" connectionId="0">
    <xmlCellPr id="1" xr6:uid="{95D2E972-DF81-452D-86EB-08162EEFF9A3}" uniqueName="P1330005">
      <xmlPr mapId="3" xpath="/GFI-IZD-OSIG/INT-E_1001319/P1330005" xmlDataType="decimal"/>
    </xmlCellPr>
  </singleXmlCell>
  <singleXmlCell id="1201" xr6:uid="{F7CC16F0-756D-4C93-9B8B-B819C3154364}" r="F65" connectionId="0">
    <xmlCellPr id="1" xr6:uid="{B06C9C6A-3138-4A9D-A459-871093FC839D}" uniqueName="P1330067">
      <xmlPr mapId="3" xpath="/GFI-IZD-OSIG/INT-E_1001319/P1330067" xmlDataType="decimal"/>
    </xmlCellPr>
  </singleXmlCell>
  <singleXmlCell id="1202" xr6:uid="{1DEE6FD0-E414-4561-B020-F7F05D5852D2}" r="E66" connectionId="0">
    <xmlCellPr id="1" xr6:uid="{95C13FB5-DB57-40B3-9609-135EDD50ACF9}" uniqueName="P1330006">
      <xmlPr mapId="3" xpath="/GFI-IZD-OSIG/INT-E_1001319/P1330006" xmlDataType="decimal"/>
    </xmlCellPr>
  </singleXmlCell>
  <singleXmlCell id="1203" xr6:uid="{9FB16157-F903-42F6-9ADC-0D3BF49E605B}" r="F66" connectionId="0">
    <xmlCellPr id="1" xr6:uid="{B8937005-A1DB-4723-9AF1-B82DF6A1E254}" uniqueName="P1330068">
      <xmlPr mapId="3" xpath="/GFI-IZD-OSIG/INT-E_1001319/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04" xr6:uid="{0EA38969-5362-4B10-B8D6-FBA848D28776}" r="C7" connectionId="0">
    <xmlCellPr id="1" xr6:uid="{C27A2D91-D366-4012-BFD4-A7F315CD8C54}" uniqueName="P1329565">
      <xmlPr mapId="3" xpath="/GFI-IZD-OSIG/IPK-E_1001320/P1329565" xmlDataType="decimal"/>
    </xmlCellPr>
  </singleXmlCell>
  <singleXmlCell id="1205" xr6:uid="{66BBF9A1-D1B8-44FA-8A99-947C0643CB54}" r="D7" connectionId="0">
    <xmlCellPr id="1" xr6:uid="{1F92943D-B712-41C8-9B11-B0CA615CD21A}" uniqueName="P1329566">
      <xmlPr mapId="3" xpath="/GFI-IZD-OSIG/IPK-E_1001320/P1329566" xmlDataType="decimal"/>
    </xmlCellPr>
  </singleXmlCell>
  <singleXmlCell id="1206" xr6:uid="{75FCE651-3C31-4FAE-9B47-E6A252E77AF0}" r="E7" connectionId="0">
    <xmlCellPr id="1" xr6:uid="{BA6F4184-D77F-4E35-A5C3-1C02BF661001}" uniqueName="P1329642">
      <xmlPr mapId="3" xpath="/GFI-IZD-OSIG/IPK-E_1001320/P1329642" xmlDataType="decimal"/>
    </xmlCellPr>
  </singleXmlCell>
  <singleXmlCell id="1207" xr6:uid="{E556C512-27FE-4CF3-8231-E542324B3948}" r="F7" connectionId="0">
    <xmlCellPr id="1" xr6:uid="{E6A828A7-9F9A-4645-8C4A-C199FC5DAE00}" uniqueName="P1329680">
      <xmlPr mapId="3" xpath="/GFI-IZD-OSIG/IPK-E_1001320/P1329680" xmlDataType="decimal"/>
    </xmlCellPr>
  </singleXmlCell>
  <singleXmlCell id="1208" xr6:uid="{3B4837C1-A4DA-4F28-9854-2C23C21FCCAF}" r="G7" connectionId="0">
    <xmlCellPr id="1" xr6:uid="{B5C7824D-4A13-46AA-91A7-F6D4FADAC4B1}" uniqueName="P1329718">
      <xmlPr mapId="3" xpath="/GFI-IZD-OSIG/IPK-E_1001320/P1329718" xmlDataType="decimal"/>
    </xmlCellPr>
  </singleXmlCell>
  <singleXmlCell id="1209" xr6:uid="{15D7B81C-9F4C-45D8-8275-0191A018F553}" r="H7" connectionId="0">
    <xmlCellPr id="1" xr6:uid="{227C19AF-8170-496A-9470-050DE49E3812}" uniqueName="P1329755">
      <xmlPr mapId="3" xpath="/GFI-IZD-OSIG/IPK-E_1001320/P1329755" xmlDataType="decimal"/>
    </xmlCellPr>
  </singleXmlCell>
  <singleXmlCell id="1210" xr6:uid="{FC18D47A-7A65-4F98-83A8-E08DACBF1B56}" r="I7" connectionId="0">
    <xmlCellPr id="1" xr6:uid="{0915F55C-6605-4664-8735-0150CB30DF16}" uniqueName="P1329793">
      <xmlPr mapId="3" xpath="/GFI-IZD-OSIG/IPK-E_1001320/P1329793" xmlDataType="decimal"/>
    </xmlCellPr>
  </singleXmlCell>
  <singleXmlCell id="1211" xr6:uid="{F9C31694-1DE3-4AEC-8CE2-54D6BFC990A6}" r="J7" connectionId="0">
    <xmlCellPr id="1" xr6:uid="{56F6B60F-63D1-47C9-8935-018C80F1BC7E}" uniqueName="P1329831">
      <xmlPr mapId="3" xpath="/GFI-IZD-OSIG/IPK-E_1001320/P1329831" xmlDataType="decimal"/>
    </xmlCellPr>
  </singleXmlCell>
  <singleXmlCell id="1212" xr6:uid="{06E9DC82-D40C-4F4A-88AA-593F05D06E70}" r="K7" connectionId="0">
    <xmlCellPr id="1" xr6:uid="{4A855A26-B3D6-456E-A19C-D2FAE7267C7D}" uniqueName="P1329869">
      <xmlPr mapId="3" xpath="/GFI-IZD-OSIG/IPK-E_1001320/P1329869" xmlDataType="decimal"/>
    </xmlCellPr>
  </singleXmlCell>
  <singleXmlCell id="1213" xr6:uid="{209D1DC9-95D2-4F78-9EC5-31A1171AAE4D}" r="L7" connectionId="0">
    <xmlCellPr id="1" xr6:uid="{2B7E6F1E-6A87-437B-9FC9-D512CDF887E7}" uniqueName="P1329907">
      <xmlPr mapId="3" xpath="/GFI-IZD-OSIG/IPK-E_1001320/P1329907" xmlDataType="decimal"/>
    </xmlCellPr>
  </singleXmlCell>
  <singleXmlCell id="1214" xr6:uid="{4B80ECED-9FB8-428C-94BC-15C072580A26}" r="C8" connectionId="0">
    <xmlCellPr id="1" xr6:uid="{97393288-52F3-4B1B-BCDB-B13F3862CBC4}" uniqueName="P1329567">
      <xmlPr mapId="3" xpath="/GFI-IZD-OSIG/IPK-E_1001320/P1329567" xmlDataType="decimal"/>
    </xmlCellPr>
  </singleXmlCell>
  <singleXmlCell id="1215" xr6:uid="{109587D2-BCA1-4764-962D-7110AD6314FB}" r="D8" connectionId="0">
    <xmlCellPr id="1" xr6:uid="{BCE21D7E-E84E-43CF-9277-C05641DF6CC6}" uniqueName="P1329568">
      <xmlPr mapId="3" xpath="/GFI-IZD-OSIG/IPK-E_1001320/P1329568" xmlDataType="decimal"/>
    </xmlCellPr>
  </singleXmlCell>
  <singleXmlCell id="1216" xr6:uid="{90F7FFC3-CE63-4CAD-91E3-D529E0828926}" r="E8" connectionId="0">
    <xmlCellPr id="1" xr6:uid="{1E99FB32-65AD-4441-9C6F-DCFC983F5BD4}" uniqueName="P1329643">
      <xmlPr mapId="3" xpath="/GFI-IZD-OSIG/IPK-E_1001320/P1329643" xmlDataType="decimal"/>
    </xmlCellPr>
  </singleXmlCell>
  <singleXmlCell id="1217" xr6:uid="{66F6B324-D3D3-468A-B0C6-BEC5A04D42B7}" r="F8" connectionId="0">
    <xmlCellPr id="1" xr6:uid="{DECAD542-5F17-49A2-B742-5A0FD1A58C3F}" uniqueName="P1329681">
      <xmlPr mapId="3" xpath="/GFI-IZD-OSIG/IPK-E_1001320/P1329681" xmlDataType="decimal"/>
    </xmlCellPr>
  </singleXmlCell>
  <singleXmlCell id="1218" xr6:uid="{04682BDC-1758-4CDD-8ED1-F13912430A57}" r="G8" connectionId="0">
    <xmlCellPr id="1" xr6:uid="{C005322B-97BF-47BC-9683-30212EF82EE8}" uniqueName="P1329719">
      <xmlPr mapId="3" xpath="/GFI-IZD-OSIG/IPK-E_1001320/P1329719" xmlDataType="decimal"/>
    </xmlCellPr>
  </singleXmlCell>
  <singleXmlCell id="1219" xr6:uid="{4ABD12A0-3E3A-4F97-92D0-84D55E2A8116}" r="H8" connectionId="0">
    <xmlCellPr id="1" xr6:uid="{145DD776-5100-460B-B6D6-B9241B0A84C5}" uniqueName="P1329756">
      <xmlPr mapId="3" xpath="/GFI-IZD-OSIG/IPK-E_1001320/P1329756" xmlDataType="decimal"/>
    </xmlCellPr>
  </singleXmlCell>
  <singleXmlCell id="1220" xr6:uid="{573AEDF4-98D3-48AE-8FC5-B71490E05A3E}" r="I8" connectionId="0">
    <xmlCellPr id="1" xr6:uid="{166CB80D-66AA-4564-BE72-A7502F52330D}" uniqueName="P1329794">
      <xmlPr mapId="3" xpath="/GFI-IZD-OSIG/IPK-E_1001320/P1329794" xmlDataType="decimal"/>
    </xmlCellPr>
  </singleXmlCell>
  <singleXmlCell id="1221" xr6:uid="{EB34FCC9-9BBF-488E-BF4D-AC58C491096D}" r="J8" connectionId="0">
    <xmlCellPr id="1" xr6:uid="{C3DD8F44-6E14-49BA-96BB-1BAC1DF64214}" uniqueName="P1329832">
      <xmlPr mapId="3" xpath="/GFI-IZD-OSIG/IPK-E_1001320/P1329832" xmlDataType="decimal"/>
    </xmlCellPr>
  </singleXmlCell>
  <singleXmlCell id="1222" xr6:uid="{EC473C0E-C63F-4A6C-8A0E-64C410B54B9A}" r="K8" connectionId="0">
    <xmlCellPr id="1" xr6:uid="{E8D72CCC-6E72-4B9C-AC29-FF3C9B4114EF}" uniqueName="P1329870">
      <xmlPr mapId="3" xpath="/GFI-IZD-OSIG/IPK-E_1001320/P1329870" xmlDataType="decimal"/>
    </xmlCellPr>
  </singleXmlCell>
  <singleXmlCell id="1223" xr6:uid="{EBC73F05-3E25-4529-8549-F6BE0EACCA68}" r="L8" connectionId="0">
    <xmlCellPr id="1" xr6:uid="{B105EA51-B2F7-4F21-9AC3-C1583FD9FE3F}" uniqueName="P1329908">
      <xmlPr mapId="3" xpath="/GFI-IZD-OSIG/IPK-E_1001320/P1329908" xmlDataType="decimal"/>
    </xmlCellPr>
  </singleXmlCell>
  <singleXmlCell id="1224" xr6:uid="{EB50ACD8-3EEC-4A95-B0FF-E6C731CD3C49}" r="C9" connectionId="0">
    <xmlCellPr id="1" xr6:uid="{E7BBE415-9310-42D6-9D8D-CE7AFF96E61F}" uniqueName="P1329569">
      <xmlPr mapId="3" xpath="/GFI-IZD-OSIG/IPK-E_1001320/P1329569" xmlDataType="decimal"/>
    </xmlCellPr>
  </singleXmlCell>
  <singleXmlCell id="1225" xr6:uid="{DB44228F-46F5-4B07-847E-E8ABBBB3F377}" r="D9" connectionId="0">
    <xmlCellPr id="1" xr6:uid="{001D40A6-1D98-4FA0-AEAD-8FBFB0F95754}" uniqueName="P1329570">
      <xmlPr mapId="3" xpath="/GFI-IZD-OSIG/IPK-E_1001320/P1329570" xmlDataType="decimal"/>
    </xmlCellPr>
  </singleXmlCell>
  <singleXmlCell id="1226" xr6:uid="{F4563E95-9660-4EED-95F1-AEE11A532DEB}" r="E9" connectionId="0">
    <xmlCellPr id="1" xr6:uid="{C0216E12-26A6-4A2C-8E67-41D2A1D324C5}" uniqueName="P1329644">
      <xmlPr mapId="3" xpath="/GFI-IZD-OSIG/IPK-E_1001320/P1329644" xmlDataType="decimal"/>
    </xmlCellPr>
  </singleXmlCell>
  <singleXmlCell id="1227" xr6:uid="{0BAC543B-49EE-4C1B-BAAA-AF683EBA0528}" r="F9" connectionId="0">
    <xmlCellPr id="1" xr6:uid="{A7B7AAFC-77BE-4095-9A74-65E71CFD2E10}" uniqueName="P1329682">
      <xmlPr mapId="3" xpath="/GFI-IZD-OSIG/IPK-E_1001320/P1329682" xmlDataType="decimal"/>
    </xmlCellPr>
  </singleXmlCell>
  <singleXmlCell id="1228" xr6:uid="{499C92DE-F987-488B-B348-AEE51409A070}" r="G9" connectionId="0">
    <xmlCellPr id="1" xr6:uid="{334D44F4-9EA8-4837-9B9F-F5FCDCE2126C}" uniqueName="P1329720">
      <xmlPr mapId="3" xpath="/GFI-IZD-OSIG/IPK-E_1001320/P1329720" xmlDataType="decimal"/>
    </xmlCellPr>
  </singleXmlCell>
  <singleXmlCell id="1229" xr6:uid="{F445AA03-87CA-40A8-BBA6-0773B1093136}" r="H9" connectionId="0">
    <xmlCellPr id="1" xr6:uid="{1A577615-EBEC-4A9C-96A3-A36C06CEECFF}" uniqueName="P1329757">
      <xmlPr mapId="3" xpath="/GFI-IZD-OSIG/IPK-E_1001320/P1329757" xmlDataType="decimal"/>
    </xmlCellPr>
  </singleXmlCell>
  <singleXmlCell id="1230" xr6:uid="{12962719-0BB6-4E73-9AF2-747F0485E778}" r="I9" connectionId="0">
    <xmlCellPr id="1" xr6:uid="{62008AF5-7925-4C4C-85CE-F9625BD33E27}" uniqueName="P1329795">
      <xmlPr mapId="3" xpath="/GFI-IZD-OSIG/IPK-E_1001320/P1329795" xmlDataType="decimal"/>
    </xmlCellPr>
  </singleXmlCell>
  <singleXmlCell id="1231" xr6:uid="{F2BA2716-0FDE-4481-816A-327DA74571D7}" r="J9" connectionId="0">
    <xmlCellPr id="1" xr6:uid="{45C10289-2F76-4CFE-AB5A-012A7DBF7AD1}" uniqueName="P1329833">
      <xmlPr mapId="3" xpath="/GFI-IZD-OSIG/IPK-E_1001320/P1329833" xmlDataType="decimal"/>
    </xmlCellPr>
  </singleXmlCell>
  <singleXmlCell id="1232" xr6:uid="{82F2EB5F-198B-4EF7-9D1A-ADB53BBA1D56}" r="K9" connectionId="0">
    <xmlCellPr id="1" xr6:uid="{AC952909-EB51-4EE7-A50C-EF17FF2EFE7F}" uniqueName="P1329871">
      <xmlPr mapId="3" xpath="/GFI-IZD-OSIG/IPK-E_1001320/P1329871" xmlDataType="decimal"/>
    </xmlCellPr>
  </singleXmlCell>
  <singleXmlCell id="1233" xr6:uid="{E98277B8-E554-4E56-801D-DD44438D364D}" r="L9" connectionId="0">
    <xmlCellPr id="1" xr6:uid="{7925F5DD-4FFC-4A6E-92E3-CE39D0DA18E8}" uniqueName="P1329909">
      <xmlPr mapId="3" xpath="/GFI-IZD-OSIG/IPK-E_1001320/P1329909" xmlDataType="decimal"/>
    </xmlCellPr>
  </singleXmlCell>
  <singleXmlCell id="1234" xr6:uid="{E39D2DDC-5721-455E-A530-923D4EA03590}" r="C10" connectionId="0">
    <xmlCellPr id="1" xr6:uid="{B74EA40B-3C0D-473A-A9DD-BCEF8946DDC8}" uniqueName="P1329571">
      <xmlPr mapId="3" xpath="/GFI-IZD-OSIG/IPK-E_1001320/P1329571" xmlDataType="decimal"/>
    </xmlCellPr>
  </singleXmlCell>
  <singleXmlCell id="1235" xr6:uid="{1DB11B11-4835-4EC5-A8B8-EB79455D701A}" r="D10" connectionId="0">
    <xmlCellPr id="1" xr6:uid="{47A647A0-9CEE-4D2E-9411-47594A8AA1B7}" uniqueName="P1329572">
      <xmlPr mapId="3" xpath="/GFI-IZD-OSIG/IPK-E_1001320/P1329572" xmlDataType="decimal"/>
    </xmlCellPr>
  </singleXmlCell>
  <singleXmlCell id="1236" xr6:uid="{93BF771F-EB50-40EB-866E-6F94897A12F9}" r="E10" connectionId="0">
    <xmlCellPr id="1" xr6:uid="{C350428F-BCFD-4710-872A-C5F56DE00302}" uniqueName="P1329645">
      <xmlPr mapId="3" xpath="/GFI-IZD-OSIG/IPK-E_1001320/P1329645" xmlDataType="decimal"/>
    </xmlCellPr>
  </singleXmlCell>
  <singleXmlCell id="1237" xr6:uid="{9A396336-5D81-43BB-88A8-5AA830C4D84C}" r="F10" connectionId="0">
    <xmlCellPr id="1" xr6:uid="{A6C44CF0-3FD3-4C53-99E2-FBCF16247A26}" uniqueName="P1329683">
      <xmlPr mapId="3" xpath="/GFI-IZD-OSIG/IPK-E_1001320/P1329683" xmlDataType="decimal"/>
    </xmlCellPr>
  </singleXmlCell>
  <singleXmlCell id="1238" xr6:uid="{01E50E0B-2842-44EA-9C21-57496FBE700C}" r="G10" connectionId="0">
    <xmlCellPr id="1" xr6:uid="{598DCC5B-517C-4709-9424-B9A6996F01EB}" uniqueName="P1329721">
      <xmlPr mapId="3" xpath="/GFI-IZD-OSIG/IPK-E_1001320/P1329721" xmlDataType="decimal"/>
    </xmlCellPr>
  </singleXmlCell>
  <singleXmlCell id="1239" xr6:uid="{25A508C5-520B-46DE-9CDD-07875EE52587}" r="H10" connectionId="0">
    <xmlCellPr id="1" xr6:uid="{D94F6A04-0841-49AB-AA9F-038D034B4747}" uniqueName="P1329758">
      <xmlPr mapId="3" xpath="/GFI-IZD-OSIG/IPK-E_1001320/P1329758" xmlDataType="decimal"/>
    </xmlCellPr>
  </singleXmlCell>
  <singleXmlCell id="1240" xr6:uid="{BAFC4A9C-17A8-46A5-A1EF-95BBB1A8E2BA}" r="I10" connectionId="0">
    <xmlCellPr id="1" xr6:uid="{90ED4CC1-F5D0-4B3C-A9BE-BF1355D30285}" uniqueName="P1329796">
      <xmlPr mapId="3" xpath="/GFI-IZD-OSIG/IPK-E_1001320/P1329796" xmlDataType="decimal"/>
    </xmlCellPr>
  </singleXmlCell>
  <singleXmlCell id="1241" xr6:uid="{8F549594-6D63-40BB-BF95-A8921514F5B8}" r="J10" connectionId="0">
    <xmlCellPr id="1" xr6:uid="{A10AA8B7-3C26-44A7-B613-F8AC0A8D44A8}" uniqueName="P1329834">
      <xmlPr mapId="3" xpath="/GFI-IZD-OSIG/IPK-E_1001320/P1329834" xmlDataType="decimal"/>
    </xmlCellPr>
  </singleXmlCell>
  <singleXmlCell id="1242" xr6:uid="{B1048377-BEAF-40DB-80B4-BA92716E5E5C}" r="K10" connectionId="0">
    <xmlCellPr id="1" xr6:uid="{9EA25B93-426E-45CA-AC78-A5A4B0418449}" uniqueName="P1329872">
      <xmlPr mapId="3" xpath="/GFI-IZD-OSIG/IPK-E_1001320/P1329872" xmlDataType="decimal"/>
    </xmlCellPr>
  </singleXmlCell>
  <singleXmlCell id="1243" xr6:uid="{7808B4A3-C927-4266-9262-E6330DEFC4CD}" r="L10" connectionId="0">
    <xmlCellPr id="1" xr6:uid="{DB176EA9-5D5A-4A6C-BE14-4BBB6B0FD433}" uniqueName="P1329910">
      <xmlPr mapId="3" xpath="/GFI-IZD-OSIG/IPK-E_1001320/P1329910" xmlDataType="decimal"/>
    </xmlCellPr>
  </singleXmlCell>
  <singleXmlCell id="1244" xr6:uid="{31505F84-FBFA-438D-B1AA-B91067B1FD39}" r="C11" connectionId="0">
    <xmlCellPr id="1" xr6:uid="{EDD53FBA-C8C5-44BF-89B7-4F208D908B03}" uniqueName="P1329573">
      <xmlPr mapId="3" xpath="/GFI-IZD-OSIG/IPK-E_1001320/P1329573" xmlDataType="decimal"/>
    </xmlCellPr>
  </singleXmlCell>
  <singleXmlCell id="1245" xr6:uid="{4BB539C3-35FE-4DC6-A072-372F30DD512E}" r="D11" connectionId="0">
    <xmlCellPr id="1" xr6:uid="{85DE1EA5-6FF9-4D06-B0C3-E887AD649CFE}" uniqueName="P1329574">
      <xmlPr mapId="3" xpath="/GFI-IZD-OSIG/IPK-E_1001320/P1329574" xmlDataType="decimal"/>
    </xmlCellPr>
  </singleXmlCell>
  <singleXmlCell id="1246" xr6:uid="{0EFBCF2D-D3C7-45CC-B399-00584D61B1F3}" r="E11" connectionId="0">
    <xmlCellPr id="1" xr6:uid="{A3C98E11-87B9-427C-A650-083713ED85AD}" uniqueName="P1329646">
      <xmlPr mapId="3" xpath="/GFI-IZD-OSIG/IPK-E_1001320/P1329646" xmlDataType="decimal"/>
    </xmlCellPr>
  </singleXmlCell>
  <singleXmlCell id="1247" xr6:uid="{5EC153CE-E1DA-407C-9E07-F7195A5ADD04}" r="F11" connectionId="0">
    <xmlCellPr id="1" xr6:uid="{6C10A3AF-C814-4EFC-AEAD-43998EE08A30}" uniqueName="P1329684">
      <xmlPr mapId="3" xpath="/GFI-IZD-OSIG/IPK-E_1001320/P1329684" xmlDataType="decimal"/>
    </xmlCellPr>
  </singleXmlCell>
  <singleXmlCell id="1248" xr6:uid="{B7690E5A-956C-4512-A729-B4159AF56E7B}" r="G11" connectionId="0">
    <xmlCellPr id="1" xr6:uid="{2E418E9B-600E-4E3C-92E6-8E760E0D5EF7}" uniqueName="P1329722">
      <xmlPr mapId="3" xpath="/GFI-IZD-OSIG/IPK-E_1001320/P1329722" xmlDataType="decimal"/>
    </xmlCellPr>
  </singleXmlCell>
  <singleXmlCell id="1249" xr6:uid="{8B707117-EA80-48AE-8252-AC72EED6551E}" r="H11" connectionId="0">
    <xmlCellPr id="1" xr6:uid="{A030C2CC-F784-4CF8-9F27-694E4121AC60}" uniqueName="P1329759">
      <xmlPr mapId="3" xpath="/GFI-IZD-OSIG/IPK-E_1001320/P1329759" xmlDataType="decimal"/>
    </xmlCellPr>
  </singleXmlCell>
  <singleXmlCell id="1250" xr6:uid="{46BA5429-705C-4944-A08F-D63FC3CF1B1B}" r="I11" connectionId="0">
    <xmlCellPr id="1" xr6:uid="{8132206B-123C-42AA-AED9-5C1A3558ABC6}" uniqueName="P1329797">
      <xmlPr mapId="3" xpath="/GFI-IZD-OSIG/IPK-E_1001320/P1329797" xmlDataType="decimal"/>
    </xmlCellPr>
  </singleXmlCell>
  <singleXmlCell id="1251" xr6:uid="{471A8B90-99B7-460E-9D6D-D7DB4C69A1DF}" r="J11" connectionId="0">
    <xmlCellPr id="1" xr6:uid="{0A98DF3B-19AC-4636-BADC-44786B9D2549}" uniqueName="P1329835">
      <xmlPr mapId="3" xpath="/GFI-IZD-OSIG/IPK-E_1001320/P1329835" xmlDataType="decimal"/>
    </xmlCellPr>
  </singleXmlCell>
  <singleXmlCell id="1252" xr6:uid="{64FCFFB1-7B8C-4AB2-A887-B4C9511BED65}" r="K11" connectionId="0">
    <xmlCellPr id="1" xr6:uid="{314DD9FF-EB2E-446E-90C8-10124C87FE60}" uniqueName="P1329873">
      <xmlPr mapId="3" xpath="/GFI-IZD-OSIG/IPK-E_1001320/P1329873" xmlDataType="decimal"/>
    </xmlCellPr>
  </singleXmlCell>
  <singleXmlCell id="1253" xr6:uid="{69A97D61-CE8E-4D31-B84F-A7CE1764E751}" r="L11" connectionId="0">
    <xmlCellPr id="1" xr6:uid="{153FAAF0-33ED-4F88-B708-2BB072F6036F}" uniqueName="P1329911">
      <xmlPr mapId="3" xpath="/GFI-IZD-OSIG/IPK-E_1001320/P1329911" xmlDataType="decimal"/>
    </xmlCellPr>
  </singleXmlCell>
  <singleXmlCell id="1254" xr6:uid="{4D9A6022-4478-441D-9E6E-C2B589EC0355}" r="C12" connectionId="0">
    <xmlCellPr id="1" xr6:uid="{67F3CC02-68A5-452D-8A95-7218EA1E5537}" uniqueName="P1329575">
      <xmlPr mapId="3" xpath="/GFI-IZD-OSIG/IPK-E_1001320/P1329575" xmlDataType="decimal"/>
    </xmlCellPr>
  </singleXmlCell>
  <singleXmlCell id="1255" xr6:uid="{E38189E5-8663-406E-9B05-C95ED3BFDD5C}" r="D12" connectionId="0">
    <xmlCellPr id="1" xr6:uid="{9D0A9EDF-9B1A-4A0B-BDE4-5130EB86C8C5}" uniqueName="P1329576">
      <xmlPr mapId="3" xpath="/GFI-IZD-OSIG/IPK-E_1001320/P1329576" xmlDataType="decimal"/>
    </xmlCellPr>
  </singleXmlCell>
  <singleXmlCell id="1256" xr6:uid="{427E9EC1-D915-41A8-A897-956FA06CBD78}" r="E12" connectionId="0">
    <xmlCellPr id="1" xr6:uid="{5574726C-7C65-4E8A-BE19-FC18E2103E9A}" uniqueName="P1329647">
      <xmlPr mapId="3" xpath="/GFI-IZD-OSIG/IPK-E_1001320/P1329647" xmlDataType="decimal"/>
    </xmlCellPr>
  </singleXmlCell>
  <singleXmlCell id="1257" xr6:uid="{73EE91DA-F3FE-465B-801B-F7488CB52DB0}" r="F12" connectionId="0">
    <xmlCellPr id="1" xr6:uid="{0130E8BA-4B7E-442C-B22A-29F5A7050533}" uniqueName="P1329685">
      <xmlPr mapId="3" xpath="/GFI-IZD-OSIG/IPK-E_1001320/P1329685" xmlDataType="decimal"/>
    </xmlCellPr>
  </singleXmlCell>
  <singleXmlCell id="1258" xr6:uid="{6B6912EE-BB39-4CB0-AEBF-26C5B2133C84}" r="G12" connectionId="0">
    <xmlCellPr id="1" xr6:uid="{43EB5C04-4244-40F5-BC99-040176EFF94A}" uniqueName="P1329723">
      <xmlPr mapId="3" xpath="/GFI-IZD-OSIG/IPK-E_1001320/P1329723" xmlDataType="decimal"/>
    </xmlCellPr>
  </singleXmlCell>
  <singleXmlCell id="1259" xr6:uid="{DE3850EA-ED43-40EC-9A3A-BBB2B468F3AB}" r="H12" connectionId="0">
    <xmlCellPr id="1" xr6:uid="{605B34C6-6781-4FF0-8ABE-520151AA2863}" uniqueName="P1329760">
      <xmlPr mapId="3" xpath="/GFI-IZD-OSIG/IPK-E_1001320/P1329760" xmlDataType="decimal"/>
    </xmlCellPr>
  </singleXmlCell>
  <singleXmlCell id="1260" xr6:uid="{FA494CF3-16A9-4009-AD9C-35F8F2CB92DB}" r="I12" connectionId="0">
    <xmlCellPr id="1" xr6:uid="{833B4730-C1B9-439E-AE90-125A871BE333}" uniqueName="P1329798">
      <xmlPr mapId="3" xpath="/GFI-IZD-OSIG/IPK-E_1001320/P1329798" xmlDataType="decimal"/>
    </xmlCellPr>
  </singleXmlCell>
  <singleXmlCell id="1261" xr6:uid="{E091F8DE-701F-473A-8E80-237B2E3C76A2}" r="J12" connectionId="0">
    <xmlCellPr id="1" xr6:uid="{1AF84D70-6E6A-446C-9CF6-BA02587AE549}" uniqueName="P1329836">
      <xmlPr mapId="3" xpath="/GFI-IZD-OSIG/IPK-E_1001320/P1329836" xmlDataType="decimal"/>
    </xmlCellPr>
  </singleXmlCell>
  <singleXmlCell id="1262" xr6:uid="{7C090EE5-717F-4E9B-BB05-51354B30BB42}" r="K12" connectionId="0">
    <xmlCellPr id="1" xr6:uid="{21F69F1B-E434-49EE-893E-9BBFD71C6050}" uniqueName="P1329874">
      <xmlPr mapId="3" xpath="/GFI-IZD-OSIG/IPK-E_1001320/P1329874" xmlDataType="decimal"/>
    </xmlCellPr>
  </singleXmlCell>
  <singleXmlCell id="1263" xr6:uid="{DD7952E6-8636-40C7-B880-185C305A7795}" r="L12" connectionId="0">
    <xmlCellPr id="1" xr6:uid="{395806F0-6425-4895-8E32-84E36DD3DD82}" uniqueName="P1329912">
      <xmlPr mapId="3" xpath="/GFI-IZD-OSIG/IPK-E_1001320/P1329912" xmlDataType="decimal"/>
    </xmlCellPr>
  </singleXmlCell>
  <singleXmlCell id="1264" xr6:uid="{242E69A8-5AE7-4CC6-B34C-80351D6F9DCE}" r="C13" connectionId="0">
    <xmlCellPr id="1" xr6:uid="{410FD218-31F0-47EE-B0E6-E99CD9F1DD21}" uniqueName="P1329577">
      <xmlPr mapId="3" xpath="/GFI-IZD-OSIG/IPK-E_1001320/P1329577" xmlDataType="decimal"/>
    </xmlCellPr>
  </singleXmlCell>
  <singleXmlCell id="1265" xr6:uid="{EEA979D2-EF00-4EE6-AA18-7DE47C9F0790}" r="D13" connectionId="0">
    <xmlCellPr id="1" xr6:uid="{B78C7ED1-6DF6-40B0-ADAB-AEADCC72B203}" uniqueName="P1329578">
      <xmlPr mapId="3" xpath="/GFI-IZD-OSIG/IPK-E_1001320/P1329578" xmlDataType="decimal"/>
    </xmlCellPr>
  </singleXmlCell>
  <singleXmlCell id="1266" xr6:uid="{538892B3-7365-4396-BBFC-8E398F396F37}" r="E13" connectionId="0">
    <xmlCellPr id="1" xr6:uid="{121D36D6-D970-43BD-80B9-E604AF3C8C34}" uniqueName="P1329648">
      <xmlPr mapId="3" xpath="/GFI-IZD-OSIG/IPK-E_1001320/P1329648" xmlDataType="decimal"/>
    </xmlCellPr>
  </singleXmlCell>
  <singleXmlCell id="1267" xr6:uid="{F03F24B2-1B55-4BCC-82B9-DDAA4FF9D142}" r="F13" connectionId="0">
    <xmlCellPr id="1" xr6:uid="{A9EB2A62-59E1-499F-9E3C-F6DD49301025}" uniqueName="P1329686">
      <xmlPr mapId="3" xpath="/GFI-IZD-OSIG/IPK-E_1001320/P1329686" xmlDataType="decimal"/>
    </xmlCellPr>
  </singleXmlCell>
  <singleXmlCell id="1268" xr6:uid="{842F5C97-2309-4902-834A-F31C4F78F7DF}" r="G13" connectionId="0">
    <xmlCellPr id="1" xr6:uid="{2D551459-2FB6-4381-907C-F156C3E1E7EE}" uniqueName="P1329724">
      <xmlPr mapId="3" xpath="/GFI-IZD-OSIG/IPK-E_1001320/P1329724" xmlDataType="decimal"/>
    </xmlCellPr>
  </singleXmlCell>
  <singleXmlCell id="1269" xr6:uid="{688DEF12-74F2-488E-8AAC-1EA07F094990}" r="H13" connectionId="0">
    <xmlCellPr id="1" xr6:uid="{7DAE70E8-70D0-43F5-9956-B81B0B74C309}" uniqueName="P1329761">
      <xmlPr mapId="3" xpath="/GFI-IZD-OSIG/IPK-E_1001320/P1329761" xmlDataType="decimal"/>
    </xmlCellPr>
  </singleXmlCell>
  <singleXmlCell id="1270" xr6:uid="{D0416421-8B6B-4812-A053-B7B94A23C3B0}" r="I13" connectionId="0">
    <xmlCellPr id="1" xr6:uid="{1A92EEF2-D0DB-45DE-B84E-A991115E8D11}" uniqueName="P1329799">
      <xmlPr mapId="3" xpath="/GFI-IZD-OSIG/IPK-E_1001320/P1329799" xmlDataType="decimal"/>
    </xmlCellPr>
  </singleXmlCell>
  <singleXmlCell id="1271" xr6:uid="{58EF9B57-2EE0-4EDB-9A0F-9E8628EC495F}" r="J13" connectionId="0">
    <xmlCellPr id="1" xr6:uid="{60A2E440-AE27-4833-9C7B-43E652D81EB1}" uniqueName="P1329837">
      <xmlPr mapId="3" xpath="/GFI-IZD-OSIG/IPK-E_1001320/P1329837" xmlDataType="decimal"/>
    </xmlCellPr>
  </singleXmlCell>
  <singleXmlCell id="1272" xr6:uid="{3B325A9F-7613-41A4-9D0D-1ABC789F5779}" r="K13" connectionId="0">
    <xmlCellPr id="1" xr6:uid="{B211E5C5-809A-41B6-9816-350C7B63C95F}" uniqueName="P1329875">
      <xmlPr mapId="3" xpath="/GFI-IZD-OSIG/IPK-E_1001320/P1329875" xmlDataType="decimal"/>
    </xmlCellPr>
  </singleXmlCell>
  <singleXmlCell id="1273" xr6:uid="{8B5C8A3C-816B-405A-890B-89034BDCF5A3}" r="L13" connectionId="0">
    <xmlCellPr id="1" xr6:uid="{09B445A3-125D-4C51-901E-9A91F413537E}" uniqueName="P1329913">
      <xmlPr mapId="3" xpath="/GFI-IZD-OSIG/IPK-E_1001320/P1329913" xmlDataType="decimal"/>
    </xmlCellPr>
  </singleXmlCell>
  <singleXmlCell id="1274" xr6:uid="{2482B266-0A2F-4BC4-A1E1-D30EC6F9BE73}" r="C14" connectionId="0">
    <xmlCellPr id="1" xr6:uid="{73782ADB-F103-49D4-9BC0-4E98F1B444A7}" uniqueName="P1329579">
      <xmlPr mapId="3" xpath="/GFI-IZD-OSIG/IPK-E_1001320/P1329579" xmlDataType="decimal"/>
    </xmlCellPr>
  </singleXmlCell>
  <singleXmlCell id="1275" xr6:uid="{A7A3E7D1-1024-442F-98F5-6E9A273DDF49}" r="D14" connectionId="0">
    <xmlCellPr id="1" xr6:uid="{884C9A61-680F-4258-B046-A309D086CF54}" uniqueName="P1329580">
      <xmlPr mapId="3" xpath="/GFI-IZD-OSIG/IPK-E_1001320/P1329580" xmlDataType="decimal"/>
    </xmlCellPr>
  </singleXmlCell>
  <singleXmlCell id="1276" xr6:uid="{783F12A5-4F3B-4166-8FFD-AFE4A8710AC0}" r="E14" connectionId="0">
    <xmlCellPr id="1" xr6:uid="{9AEB3C61-F5C0-48AF-85AD-C52819B083E5}" uniqueName="P1329649">
      <xmlPr mapId="3" xpath="/GFI-IZD-OSIG/IPK-E_1001320/P1329649" xmlDataType="decimal"/>
    </xmlCellPr>
  </singleXmlCell>
  <singleXmlCell id="1277" xr6:uid="{7C8C364C-ED6A-457C-BF48-2B72A18DCEC3}" r="F14" connectionId="0">
    <xmlCellPr id="1" xr6:uid="{4B861EFC-346D-4173-87C7-5028D42A3382}" uniqueName="P1329687">
      <xmlPr mapId="3" xpath="/GFI-IZD-OSIG/IPK-E_1001320/P1329687" xmlDataType="decimal"/>
    </xmlCellPr>
  </singleXmlCell>
  <singleXmlCell id="1278" xr6:uid="{EB7E58A0-3425-461B-999A-94C9B2274079}" r="G14" connectionId="0">
    <xmlCellPr id="1" xr6:uid="{D3CA1062-E5F1-482A-8095-30A5DDEE1F3F}" uniqueName="P1329641">
      <xmlPr mapId="3" xpath="/GFI-IZD-OSIG/IPK-E_1001320/P1329641" xmlDataType="decimal"/>
    </xmlCellPr>
  </singleXmlCell>
  <singleXmlCell id="1279" xr6:uid="{05F2E3D5-E3BA-4706-8A34-D7555EEFB860}" r="H14" connectionId="0">
    <xmlCellPr id="1" xr6:uid="{918C269E-74F2-4A3D-8E7B-E46A319524B7}" uniqueName="P1329762">
      <xmlPr mapId="3" xpath="/GFI-IZD-OSIG/IPK-E_1001320/P1329762" xmlDataType="decimal"/>
    </xmlCellPr>
  </singleXmlCell>
  <singleXmlCell id="1280" xr6:uid="{D599C08F-607F-4A4A-B6DA-1CC763E316D2}" r="I14" connectionId="0">
    <xmlCellPr id="1" xr6:uid="{1B64D726-C5E1-484C-B376-41CC3F7538D3}" uniqueName="P1329800">
      <xmlPr mapId="3" xpath="/GFI-IZD-OSIG/IPK-E_1001320/P1329800" xmlDataType="decimal"/>
    </xmlCellPr>
  </singleXmlCell>
  <singleXmlCell id="1281" xr6:uid="{5E9EBBA0-CB8C-41E7-97E7-900D769E1905}" r="J14" connectionId="0">
    <xmlCellPr id="1" xr6:uid="{30CB2A89-194E-41B2-B71C-D22806CB9B93}" uniqueName="P1329838">
      <xmlPr mapId="3" xpath="/GFI-IZD-OSIG/IPK-E_1001320/P1329838" xmlDataType="decimal"/>
    </xmlCellPr>
  </singleXmlCell>
  <singleXmlCell id="1282" xr6:uid="{9A9DE134-46DF-4EF8-B55F-A3703F1D3D7C}" r="K14" connectionId="0">
    <xmlCellPr id="1" xr6:uid="{3F8E18C2-EFE6-4158-A692-DEB5712EB53B}" uniqueName="P1329876">
      <xmlPr mapId="3" xpath="/GFI-IZD-OSIG/IPK-E_1001320/P1329876" xmlDataType="decimal"/>
    </xmlCellPr>
  </singleXmlCell>
  <singleXmlCell id="1283" xr6:uid="{1A240509-C17B-4964-B29E-B3A500A00F27}" r="L14" connectionId="0">
    <xmlCellPr id="1" xr6:uid="{6D50113F-535A-4A1F-AC48-34BFF808066D}" uniqueName="P1329914">
      <xmlPr mapId="3" xpath="/GFI-IZD-OSIG/IPK-E_1001320/P1329914" xmlDataType="decimal"/>
    </xmlCellPr>
  </singleXmlCell>
  <singleXmlCell id="1284" xr6:uid="{FCE4AFF0-3316-4BF3-B645-C33481BF3F65}" r="C15" connectionId="0">
    <xmlCellPr id="1" xr6:uid="{FFDB3941-6D8A-4AFA-BA86-CC59695223C5}" uniqueName="P1329581">
      <xmlPr mapId="3" xpath="/GFI-IZD-OSIG/IPK-E_1001320/P1329581" xmlDataType="decimal"/>
    </xmlCellPr>
  </singleXmlCell>
  <singleXmlCell id="1285" xr6:uid="{F0B89638-B9ED-4F24-BA96-DB6387F0B46D}" r="D15" connectionId="0">
    <xmlCellPr id="1" xr6:uid="{72F9B1BB-4119-4FEA-99FE-CE311A478376}" uniqueName="P1329582">
      <xmlPr mapId="3" xpath="/GFI-IZD-OSIG/IPK-E_1001320/P1329582" xmlDataType="decimal"/>
    </xmlCellPr>
  </singleXmlCell>
  <singleXmlCell id="1286" xr6:uid="{C8ADCAD5-2BE0-4160-ABE3-CD5847C5DEBE}" r="E15" connectionId="0">
    <xmlCellPr id="1" xr6:uid="{AE150EF4-BBF5-4B13-B0B7-C62754FF9208}" uniqueName="P1329650">
      <xmlPr mapId="3" xpath="/GFI-IZD-OSIG/IPK-E_1001320/P1329650" xmlDataType="decimal"/>
    </xmlCellPr>
  </singleXmlCell>
  <singleXmlCell id="1287" xr6:uid="{150BA397-0B6D-4540-BA27-E3030DB9AF9F}" r="F15" connectionId="0">
    <xmlCellPr id="1" xr6:uid="{44D81243-606E-4295-9413-E6605E0F9F5E}" uniqueName="P1329688">
      <xmlPr mapId="3" xpath="/GFI-IZD-OSIG/IPK-E_1001320/P1329688" xmlDataType="decimal"/>
    </xmlCellPr>
  </singleXmlCell>
  <singleXmlCell id="1288" xr6:uid="{93333115-484D-4132-B7BC-5CC4D205E3D7}" r="G15" connectionId="0">
    <xmlCellPr id="1" xr6:uid="{FA1E2A28-B2D7-46BA-B732-F8C82BC6C60F}" uniqueName="P1329725">
      <xmlPr mapId="3" xpath="/GFI-IZD-OSIG/IPK-E_1001320/P1329725" xmlDataType="decimal"/>
    </xmlCellPr>
  </singleXmlCell>
  <singleXmlCell id="1289" xr6:uid="{F0D0C360-6999-4A68-9209-02C164F80EEC}" r="H15" connectionId="0">
    <xmlCellPr id="1" xr6:uid="{EE43C8C4-C75D-429D-AE2D-96E138A39AAD}" uniqueName="P1329763">
      <xmlPr mapId="3" xpath="/GFI-IZD-OSIG/IPK-E_1001320/P1329763" xmlDataType="decimal"/>
    </xmlCellPr>
  </singleXmlCell>
  <singleXmlCell id="1290" xr6:uid="{61DB9AEF-3DE6-44A4-9DDD-A49F3836A8A2}" r="I15" connectionId="0">
    <xmlCellPr id="1" xr6:uid="{A57A17C3-EB82-46C5-BC79-5379F5A527C4}" uniqueName="P1329801">
      <xmlPr mapId="3" xpath="/GFI-IZD-OSIG/IPK-E_1001320/P1329801" xmlDataType="decimal"/>
    </xmlCellPr>
  </singleXmlCell>
  <singleXmlCell id="1291" xr6:uid="{86828648-EAF7-4525-8A95-288BFFCFE39A}" r="J15" connectionId="0">
    <xmlCellPr id="1" xr6:uid="{D78730CD-692D-45C8-954E-0970DB3318A0}" uniqueName="P1329839">
      <xmlPr mapId="3" xpath="/GFI-IZD-OSIG/IPK-E_1001320/P1329839" xmlDataType="decimal"/>
    </xmlCellPr>
  </singleXmlCell>
  <singleXmlCell id="1292" xr6:uid="{9EC02009-F6A4-4B9C-BBCA-EDFEC90689BB}" r="K15" connectionId="0">
    <xmlCellPr id="1" xr6:uid="{D12C77E6-AFC9-407C-9186-17CFF596F9CE}" uniqueName="P1329877">
      <xmlPr mapId="3" xpath="/GFI-IZD-OSIG/IPK-E_1001320/P1329877" xmlDataType="decimal"/>
    </xmlCellPr>
  </singleXmlCell>
  <singleXmlCell id="1293" xr6:uid="{215C5E62-F90C-45F6-96FB-940489F07D8E}" r="L15" connectionId="0">
    <xmlCellPr id="1" xr6:uid="{C4EAE66E-565A-4967-9EF6-1C08B3ED3092}" uniqueName="P1329915">
      <xmlPr mapId="3" xpath="/GFI-IZD-OSIG/IPK-E_1001320/P1329915" xmlDataType="decimal"/>
    </xmlCellPr>
  </singleXmlCell>
  <singleXmlCell id="1294" xr6:uid="{8249D6E3-C809-453B-BF44-03019462C077}" r="C16" connectionId="0">
    <xmlCellPr id="1" xr6:uid="{5C5DC90F-D022-466C-A92D-A12589DD3DBA}" uniqueName="P1329583">
      <xmlPr mapId="3" xpath="/GFI-IZD-OSIG/IPK-E_1001320/P1329583" xmlDataType="decimal"/>
    </xmlCellPr>
  </singleXmlCell>
  <singleXmlCell id="1295" xr6:uid="{59C79FC2-CD2A-4D04-B44F-2C2F2C0665F1}" r="D16" connectionId="0">
    <xmlCellPr id="1" xr6:uid="{B45C0CE2-F392-4318-A2EA-9E516168E08A}" uniqueName="P1329584">
      <xmlPr mapId="3" xpath="/GFI-IZD-OSIG/IPK-E_1001320/P1329584" xmlDataType="decimal"/>
    </xmlCellPr>
  </singleXmlCell>
  <singleXmlCell id="1296" xr6:uid="{A39DD496-5FAB-45E8-8343-5023141DAFA8}" r="E16" connectionId="0">
    <xmlCellPr id="1" xr6:uid="{BBD9657D-4276-46D6-B973-D833D41A9D7D}" uniqueName="P1329651">
      <xmlPr mapId="3" xpath="/GFI-IZD-OSIG/IPK-E_1001320/P1329651" xmlDataType="decimal"/>
    </xmlCellPr>
  </singleXmlCell>
  <singleXmlCell id="1297" xr6:uid="{4EFF108C-2759-46D3-8275-3C9D2B2BF880}" r="F16" connectionId="0">
    <xmlCellPr id="1" xr6:uid="{177376DA-F70F-4DE3-BE93-578A36D6FE0E}" uniqueName="P1329689">
      <xmlPr mapId="3" xpath="/GFI-IZD-OSIG/IPK-E_1001320/P1329689" xmlDataType="decimal"/>
    </xmlCellPr>
  </singleXmlCell>
  <singleXmlCell id="1298" xr6:uid="{13777A5C-C264-402B-901B-CE9AB58EAFBD}" r="G16" connectionId="0">
    <xmlCellPr id="1" xr6:uid="{05F1DF51-4BFA-445C-AA5B-8093ABDA95B3}" uniqueName="P1329726">
      <xmlPr mapId="3" xpath="/GFI-IZD-OSIG/IPK-E_1001320/P1329726" xmlDataType="decimal"/>
    </xmlCellPr>
  </singleXmlCell>
  <singleXmlCell id="1299" xr6:uid="{92798D78-D5EF-493A-8974-B4DC7B1EA324}" r="H16" connectionId="0">
    <xmlCellPr id="1" xr6:uid="{5C6FCAFE-0B6D-449E-AE9C-2FA1CD66C144}" uniqueName="P1329764">
      <xmlPr mapId="3" xpath="/GFI-IZD-OSIG/IPK-E_1001320/P1329764" xmlDataType="decimal"/>
    </xmlCellPr>
  </singleXmlCell>
  <singleXmlCell id="1300" xr6:uid="{61A3207F-EA23-48B6-899E-44FBA208663E}" r="I16" connectionId="0">
    <xmlCellPr id="1" xr6:uid="{44E26A0D-C98C-459E-8B26-C385475AB489}" uniqueName="P1329802">
      <xmlPr mapId="3" xpath="/GFI-IZD-OSIG/IPK-E_1001320/P1329802" xmlDataType="decimal"/>
    </xmlCellPr>
  </singleXmlCell>
  <singleXmlCell id="1301" xr6:uid="{797B4020-5049-470D-829A-4E0696B12248}" r="J16" connectionId="0">
    <xmlCellPr id="1" xr6:uid="{C1D6CDB7-2E4E-436C-B729-ACF3C5DFA263}" uniqueName="P1329840">
      <xmlPr mapId="3" xpath="/GFI-IZD-OSIG/IPK-E_1001320/P1329840" xmlDataType="decimal"/>
    </xmlCellPr>
  </singleXmlCell>
  <singleXmlCell id="1302" xr6:uid="{65A21987-94F7-40A8-B025-8B8E94AEC2B1}" r="K16" connectionId="0">
    <xmlCellPr id="1" xr6:uid="{A8917BAB-1D84-4E2D-9391-2E84D02E2A7D}" uniqueName="P1329878">
      <xmlPr mapId="3" xpath="/GFI-IZD-OSIG/IPK-E_1001320/P1329878" xmlDataType="decimal"/>
    </xmlCellPr>
  </singleXmlCell>
  <singleXmlCell id="1303" xr6:uid="{5131E836-5345-4731-BC4D-E2481AE738BE}" r="L16" connectionId="0">
    <xmlCellPr id="1" xr6:uid="{DF3B6874-61B3-4B1B-B43C-F70D9F595B66}" uniqueName="P1329916">
      <xmlPr mapId="3" xpath="/GFI-IZD-OSIG/IPK-E_1001320/P1329916" xmlDataType="decimal"/>
    </xmlCellPr>
  </singleXmlCell>
  <singleXmlCell id="1304" xr6:uid="{87AB9075-D296-4217-A0EA-BEE2B40C4CA4}" r="C17" connectionId="0">
    <xmlCellPr id="1" xr6:uid="{91B1B32F-5BDE-4948-8F2D-E6F1F49FB454}" uniqueName="P1329585">
      <xmlPr mapId="3" xpath="/GFI-IZD-OSIG/IPK-E_1001320/P1329585" xmlDataType="decimal"/>
    </xmlCellPr>
  </singleXmlCell>
  <singleXmlCell id="1305" xr6:uid="{F149FCD1-AE72-4AA1-B1D3-508A0F2DCEFF}" r="D17" connectionId="0">
    <xmlCellPr id="1" xr6:uid="{F9FD237D-6A65-4305-9BAF-9FEB9CB0EBC1}" uniqueName="P1329586">
      <xmlPr mapId="3" xpath="/GFI-IZD-OSIG/IPK-E_1001320/P1329586" xmlDataType="decimal"/>
    </xmlCellPr>
  </singleXmlCell>
  <singleXmlCell id="1306" xr6:uid="{036B7964-EE2C-44C5-A762-EED93194CBFA}" r="E17" connectionId="0">
    <xmlCellPr id="1" xr6:uid="{19EDDF33-629A-45EE-813C-1C1C006007CC}" uniqueName="P1329652">
      <xmlPr mapId="3" xpath="/GFI-IZD-OSIG/IPK-E_1001320/P1329652" xmlDataType="decimal"/>
    </xmlCellPr>
  </singleXmlCell>
  <singleXmlCell id="1307" xr6:uid="{D8A412DB-D566-449C-A4CA-7F151E00B94E}" r="F17" connectionId="0">
    <xmlCellPr id="1" xr6:uid="{D9D9819D-CE4D-4185-BEE5-24B9B13D2582}" uniqueName="P1329690">
      <xmlPr mapId="3" xpath="/GFI-IZD-OSIG/IPK-E_1001320/P1329690" xmlDataType="decimal"/>
    </xmlCellPr>
  </singleXmlCell>
  <singleXmlCell id="1308" xr6:uid="{BAADF674-9DB3-4481-88E8-B7256712B876}" r="G17" connectionId="0">
    <xmlCellPr id="1" xr6:uid="{F6EABC3C-0976-489B-91DD-4F030D1BCAEA}" uniqueName="P1329727">
      <xmlPr mapId="3" xpath="/GFI-IZD-OSIG/IPK-E_1001320/P1329727" xmlDataType="decimal"/>
    </xmlCellPr>
  </singleXmlCell>
  <singleXmlCell id="1309" xr6:uid="{7EBCB4AB-B4DB-4D7B-934E-0A9550748EB7}" r="H17" connectionId="0">
    <xmlCellPr id="1" xr6:uid="{8BBFB074-009E-4DB8-A6EA-67A9CDB85FBB}" uniqueName="P1329765">
      <xmlPr mapId="3" xpath="/GFI-IZD-OSIG/IPK-E_1001320/P1329765" xmlDataType="decimal"/>
    </xmlCellPr>
  </singleXmlCell>
  <singleXmlCell id="1310" xr6:uid="{31E85417-FCE4-46D8-A6D4-16894CBEC057}" r="I17" connectionId="0">
    <xmlCellPr id="1" xr6:uid="{FA8C3E97-A57F-47AE-9FBA-31BC9CE58FA9}" uniqueName="P1329803">
      <xmlPr mapId="3" xpath="/GFI-IZD-OSIG/IPK-E_1001320/P1329803" xmlDataType="decimal"/>
    </xmlCellPr>
  </singleXmlCell>
  <singleXmlCell id="1311" xr6:uid="{EA009A8B-9C31-4788-BA67-0ACD37A9F8BE}" r="J17" connectionId="0">
    <xmlCellPr id="1" xr6:uid="{1B101BEE-DDF6-4C0D-88D2-C802DEAA8A00}" uniqueName="P1329841">
      <xmlPr mapId="3" xpath="/GFI-IZD-OSIG/IPK-E_1001320/P1329841" xmlDataType="decimal"/>
    </xmlCellPr>
  </singleXmlCell>
  <singleXmlCell id="1312" xr6:uid="{C74EACC1-8DC0-49B2-A107-1145CF74484D}" r="K17" connectionId="0">
    <xmlCellPr id="1" xr6:uid="{7662DBDA-9A9A-45F3-A6BB-1ADC08944572}" uniqueName="P1329879">
      <xmlPr mapId="3" xpath="/GFI-IZD-OSIG/IPK-E_1001320/P1329879" xmlDataType="decimal"/>
    </xmlCellPr>
  </singleXmlCell>
  <singleXmlCell id="1313" xr6:uid="{2F24EA7C-D5A7-475A-9D22-4597B7EA42CC}" r="L17" connectionId="0">
    <xmlCellPr id="1" xr6:uid="{3ACAD235-0E1C-4054-8835-7C072D6FA875}" uniqueName="P1329917">
      <xmlPr mapId="3" xpath="/GFI-IZD-OSIG/IPK-E_1001320/P1329917" xmlDataType="decimal"/>
    </xmlCellPr>
  </singleXmlCell>
  <singleXmlCell id="1314" xr6:uid="{2DFA45D4-1417-4389-AEE6-F747C9FED4A3}" r="C18" connectionId="0">
    <xmlCellPr id="1" xr6:uid="{64E4A0C5-EEB5-43AB-B307-5EC71AC3F8CD}" uniqueName="P1329587">
      <xmlPr mapId="3" xpath="/GFI-IZD-OSIG/IPK-E_1001320/P1329587" xmlDataType="decimal"/>
    </xmlCellPr>
  </singleXmlCell>
  <singleXmlCell id="1315" xr6:uid="{CA42E703-47BD-47EA-9306-B9181265B962}" r="D18" connectionId="0">
    <xmlCellPr id="1" xr6:uid="{7DD7D2A2-6603-4543-8CE4-F2F8D040D434}" uniqueName="P1329588">
      <xmlPr mapId="3" xpath="/GFI-IZD-OSIG/IPK-E_1001320/P1329588" xmlDataType="decimal"/>
    </xmlCellPr>
  </singleXmlCell>
  <singleXmlCell id="1316" xr6:uid="{1DBAE2C5-0A62-47ED-97FE-B8F2A496100F}" r="E18" connectionId="0">
    <xmlCellPr id="1" xr6:uid="{270311ED-36DC-4656-B0F1-6E8D076BCF20}" uniqueName="P1329653">
      <xmlPr mapId="3" xpath="/GFI-IZD-OSIG/IPK-E_1001320/P1329653" xmlDataType="decimal"/>
    </xmlCellPr>
  </singleXmlCell>
  <singleXmlCell id="1317" xr6:uid="{E1D7E0BD-7F62-4FA6-8DDC-D84910CAD739}" r="F18" connectionId="0">
    <xmlCellPr id="1" xr6:uid="{44981E49-737E-4C57-97A7-212045D54251}" uniqueName="P1329691">
      <xmlPr mapId="3" xpath="/GFI-IZD-OSIG/IPK-E_1001320/P1329691" xmlDataType="decimal"/>
    </xmlCellPr>
  </singleXmlCell>
  <singleXmlCell id="1318" xr6:uid="{378C66A2-7DDA-4CAD-B2BB-A3C878A44C81}" r="G18" connectionId="0">
    <xmlCellPr id="1" xr6:uid="{E7E625FC-9466-413C-AD40-EF85FDC4BE83}" uniqueName="P1329728">
      <xmlPr mapId="3" xpath="/GFI-IZD-OSIG/IPK-E_1001320/P1329728" xmlDataType="decimal"/>
    </xmlCellPr>
  </singleXmlCell>
  <singleXmlCell id="1319" xr6:uid="{07F48B75-BF88-4372-AE28-F50595569F11}" r="H18" connectionId="0">
    <xmlCellPr id="1" xr6:uid="{465D10A8-E8B3-4C35-9B62-A553EE936D2E}" uniqueName="P1329766">
      <xmlPr mapId="3" xpath="/GFI-IZD-OSIG/IPK-E_1001320/P1329766" xmlDataType="decimal"/>
    </xmlCellPr>
  </singleXmlCell>
  <singleXmlCell id="1320" xr6:uid="{E4640922-B032-4584-8583-CC2E91EF8DC9}" r="I18" connectionId="0">
    <xmlCellPr id="1" xr6:uid="{49686C02-2B81-493E-A609-B727B8AF7889}" uniqueName="P1329804">
      <xmlPr mapId="3" xpath="/GFI-IZD-OSIG/IPK-E_1001320/P1329804" xmlDataType="decimal"/>
    </xmlCellPr>
  </singleXmlCell>
  <singleXmlCell id="1321" xr6:uid="{9ABF1D7D-F15A-4270-B66C-C269C00F0869}" r="J18" connectionId="0">
    <xmlCellPr id="1" xr6:uid="{9E26CF0A-6CD6-448B-BAD7-394FD44CCFE7}" uniqueName="P1329842">
      <xmlPr mapId="3" xpath="/GFI-IZD-OSIG/IPK-E_1001320/P1329842" xmlDataType="decimal"/>
    </xmlCellPr>
  </singleXmlCell>
  <singleXmlCell id="1322" xr6:uid="{935C90CB-2D64-4278-B415-B1B692DE0217}" r="K18" connectionId="0">
    <xmlCellPr id="1" xr6:uid="{E5E27D8E-290A-433F-AFB8-1B923DC97286}" uniqueName="P1329880">
      <xmlPr mapId="3" xpath="/GFI-IZD-OSIG/IPK-E_1001320/P1329880" xmlDataType="decimal"/>
    </xmlCellPr>
  </singleXmlCell>
  <singleXmlCell id="1323" xr6:uid="{0E91AC76-24A6-42F8-B755-B1C826CB8B7D}" r="L18" connectionId="0">
    <xmlCellPr id="1" xr6:uid="{59D054CC-1DCD-4FFB-9FE8-03BD5D6FA4CE}" uniqueName="P1329918">
      <xmlPr mapId="3" xpath="/GFI-IZD-OSIG/IPK-E_1001320/P1329918" xmlDataType="decimal"/>
    </xmlCellPr>
  </singleXmlCell>
  <singleXmlCell id="1324" xr6:uid="{E5BBF43F-0DDE-4F09-874D-3AD82ADDC8C9}" r="C19" connectionId="0">
    <xmlCellPr id="1" xr6:uid="{15A94D07-B764-4D96-A2CA-AC48E98C0B83}" uniqueName="P1329589">
      <xmlPr mapId="3" xpath="/GFI-IZD-OSIG/IPK-E_1001320/P1329589" xmlDataType="decimal"/>
    </xmlCellPr>
  </singleXmlCell>
  <singleXmlCell id="1325" xr6:uid="{5558DD2B-53B3-45E2-853B-D26545CCEEB9}" r="D19" connectionId="0">
    <xmlCellPr id="1" xr6:uid="{A3C5CFC4-59F6-4835-9533-4355142798CF}" uniqueName="P1329590">
      <xmlPr mapId="3" xpath="/GFI-IZD-OSIG/IPK-E_1001320/P1329590" xmlDataType="decimal"/>
    </xmlCellPr>
  </singleXmlCell>
  <singleXmlCell id="1326" xr6:uid="{8FF8FA16-2732-42A8-9A49-CD062C075408}" r="E19" connectionId="0">
    <xmlCellPr id="1" xr6:uid="{2F392AE4-EA59-4C87-8A50-1EFFA7361271}" uniqueName="P1329654">
      <xmlPr mapId="3" xpath="/GFI-IZD-OSIG/IPK-E_1001320/P1329654" xmlDataType="decimal"/>
    </xmlCellPr>
  </singleXmlCell>
  <singleXmlCell id="1327" xr6:uid="{C1E3AA95-11C3-4725-93C8-92D9E7FE2593}" r="F19" connectionId="0">
    <xmlCellPr id="1" xr6:uid="{CDB86175-348D-41F0-B1F4-619707A6BC0F}" uniqueName="P1329692">
      <xmlPr mapId="3" xpath="/GFI-IZD-OSIG/IPK-E_1001320/P1329692" xmlDataType="decimal"/>
    </xmlCellPr>
  </singleXmlCell>
  <singleXmlCell id="1328" xr6:uid="{1B1D3F7D-419E-4551-9EB4-77F98FE36C17}" r="G19" connectionId="0">
    <xmlCellPr id="1" xr6:uid="{A68DED83-45B3-4656-B37E-D3883B359D6F}" uniqueName="P1329729">
      <xmlPr mapId="3" xpath="/GFI-IZD-OSIG/IPK-E_1001320/P1329729" xmlDataType="decimal"/>
    </xmlCellPr>
  </singleXmlCell>
  <singleXmlCell id="1329" xr6:uid="{118DF5C7-0283-4938-B227-CE15AA6345B2}" r="H19" connectionId="0">
    <xmlCellPr id="1" xr6:uid="{6B257BAC-5783-4C7F-B771-DC14E5433645}" uniqueName="P1329767">
      <xmlPr mapId="3" xpath="/GFI-IZD-OSIG/IPK-E_1001320/P1329767" xmlDataType="decimal"/>
    </xmlCellPr>
  </singleXmlCell>
  <singleXmlCell id="1330" xr6:uid="{3A7CC5AB-B314-4331-88F5-123033B87F0F}" r="I19" connectionId="0">
    <xmlCellPr id="1" xr6:uid="{FF51178A-3387-4C57-86C5-06061D241BFD}" uniqueName="P1329805">
      <xmlPr mapId="3" xpath="/GFI-IZD-OSIG/IPK-E_1001320/P1329805" xmlDataType="decimal"/>
    </xmlCellPr>
  </singleXmlCell>
  <singleXmlCell id="1331" xr6:uid="{23BEB780-BD93-4D0C-A4A7-C32AEE08F3B3}" r="J19" connectionId="0">
    <xmlCellPr id="1" xr6:uid="{59FC40D0-29AE-49F5-8937-3F6BB99ED146}" uniqueName="P1329843">
      <xmlPr mapId="3" xpath="/GFI-IZD-OSIG/IPK-E_1001320/P1329843" xmlDataType="decimal"/>
    </xmlCellPr>
  </singleXmlCell>
  <singleXmlCell id="1332" xr6:uid="{FF5C8557-2D34-4417-B2A5-691C1CF9AC37}" r="K19" connectionId="0">
    <xmlCellPr id="1" xr6:uid="{0D988EFA-C9E3-42C2-9071-7A86535A99AB}" uniqueName="P1329881">
      <xmlPr mapId="3" xpath="/GFI-IZD-OSIG/IPK-E_1001320/P1329881" xmlDataType="decimal"/>
    </xmlCellPr>
  </singleXmlCell>
  <singleXmlCell id="1333" xr6:uid="{CCF2515E-0F4D-4A2E-AC14-F0616B504F5A}" r="L19" connectionId="0">
    <xmlCellPr id="1" xr6:uid="{70407C03-2CEB-4EF2-B523-D54CF73D6174}" uniqueName="P1329919">
      <xmlPr mapId="3" xpath="/GFI-IZD-OSIG/IPK-E_1001320/P1329919" xmlDataType="decimal"/>
    </xmlCellPr>
  </singleXmlCell>
  <singleXmlCell id="1334" xr6:uid="{3D0A4998-A4B9-45D6-B957-B5296408A76F}" r="C20" connectionId="0">
    <xmlCellPr id="1" xr6:uid="{CB3A2755-158C-4E59-AD28-752CE07C2D34}" uniqueName="P1329591">
      <xmlPr mapId="3" xpath="/GFI-IZD-OSIG/IPK-E_1001320/P1329591" xmlDataType="decimal"/>
    </xmlCellPr>
  </singleXmlCell>
  <singleXmlCell id="1335" xr6:uid="{E0DF0C8C-F10D-4708-A61D-1F48D82CFBF9}" r="D20" connectionId="0">
    <xmlCellPr id="1" xr6:uid="{28047277-3C49-4BD3-8F62-3DAEC02A5D9D}" uniqueName="P1329592">
      <xmlPr mapId="3" xpath="/GFI-IZD-OSIG/IPK-E_1001320/P1329592" xmlDataType="decimal"/>
    </xmlCellPr>
  </singleXmlCell>
  <singleXmlCell id="1336" xr6:uid="{58F6EE8E-AAD7-4B93-82C4-584646992B76}" r="E20" connectionId="0">
    <xmlCellPr id="1" xr6:uid="{2011AE7A-E110-42E7-AA8F-37EA2E5C0C7B}" uniqueName="P1329655">
      <xmlPr mapId="3" xpath="/GFI-IZD-OSIG/IPK-E_1001320/P1329655" xmlDataType="decimal"/>
    </xmlCellPr>
  </singleXmlCell>
  <singleXmlCell id="1337" xr6:uid="{728969EC-5DBA-4C29-9F77-0EB0C5AEC7C2}" r="F20" connectionId="0">
    <xmlCellPr id="1" xr6:uid="{5C2968A2-CD30-4641-9AED-9F8778AA27CB}" uniqueName="P1329693">
      <xmlPr mapId="3" xpath="/GFI-IZD-OSIG/IPK-E_1001320/P1329693" xmlDataType="decimal"/>
    </xmlCellPr>
  </singleXmlCell>
  <singleXmlCell id="1338" xr6:uid="{ADBFB1FC-F2F6-4E35-9133-D28612EB7449}" r="G20" connectionId="0">
    <xmlCellPr id="1" xr6:uid="{24D90404-EEA7-4935-8A45-D6EE08AFE884}" uniqueName="P1329730">
      <xmlPr mapId="3" xpath="/GFI-IZD-OSIG/IPK-E_1001320/P1329730" xmlDataType="decimal"/>
    </xmlCellPr>
  </singleXmlCell>
  <singleXmlCell id="1339" xr6:uid="{6F0E7F0B-0575-4869-A01F-77963ACEE134}" r="H20" connectionId="0">
    <xmlCellPr id="1" xr6:uid="{0D565A9B-2C2B-4281-829A-90C4FC4E07CD}" uniqueName="P1329768">
      <xmlPr mapId="3" xpath="/GFI-IZD-OSIG/IPK-E_1001320/P1329768" xmlDataType="decimal"/>
    </xmlCellPr>
  </singleXmlCell>
  <singleXmlCell id="1340" xr6:uid="{0608253E-74B6-4FD7-9F96-BD8CD9E79559}" r="I20" connectionId="0">
    <xmlCellPr id="1" xr6:uid="{C12EE64B-CC46-471A-8415-7A5E78C63941}" uniqueName="P1329806">
      <xmlPr mapId="3" xpath="/GFI-IZD-OSIG/IPK-E_1001320/P1329806" xmlDataType="decimal"/>
    </xmlCellPr>
  </singleXmlCell>
  <singleXmlCell id="1341" xr6:uid="{EC204F8C-6FF5-4FE8-8480-77ED7553233B}" r="J20" connectionId="0">
    <xmlCellPr id="1" xr6:uid="{4DB7C09B-8112-46E2-83F0-BEB6048EAA4D}" uniqueName="P1329844">
      <xmlPr mapId="3" xpath="/GFI-IZD-OSIG/IPK-E_1001320/P1329844" xmlDataType="decimal"/>
    </xmlCellPr>
  </singleXmlCell>
  <singleXmlCell id="1342" xr6:uid="{9AC22FC3-4160-4608-947B-6180B739FE58}" r="K20" connectionId="0">
    <xmlCellPr id="1" xr6:uid="{7E850516-41A2-43F8-A28C-65252163B62B}" uniqueName="P1329882">
      <xmlPr mapId="3" xpath="/GFI-IZD-OSIG/IPK-E_1001320/P1329882" xmlDataType="decimal"/>
    </xmlCellPr>
  </singleXmlCell>
  <singleXmlCell id="1343" xr6:uid="{8403479B-DBBE-4A24-968C-FED9208C109A}" r="L20" connectionId="0">
    <xmlCellPr id="1" xr6:uid="{46BF7173-BCF3-4361-92D4-CF50ACB2994D}" uniqueName="P1329920">
      <xmlPr mapId="3" xpath="/GFI-IZD-OSIG/IPK-E_1001320/P1329920" xmlDataType="decimal"/>
    </xmlCellPr>
  </singleXmlCell>
  <singleXmlCell id="1344" xr6:uid="{A7EDA6AE-6FB0-43B6-A768-8D64FE0E8AC0}" r="C21" connectionId="0">
    <xmlCellPr id="1" xr6:uid="{514879D3-1D24-47B8-940B-671F3E90A803}" uniqueName="P1329593">
      <xmlPr mapId="3" xpath="/GFI-IZD-OSIG/IPK-E_1001320/P1329593" xmlDataType="decimal"/>
    </xmlCellPr>
  </singleXmlCell>
  <singleXmlCell id="1345" xr6:uid="{0ECA85AF-9108-47C0-B14C-A6397F42F66B}" r="D21" connectionId="0">
    <xmlCellPr id="1" xr6:uid="{17674C6E-544E-4D51-84A5-B58C2B98533B}" uniqueName="P1329594">
      <xmlPr mapId="3" xpath="/GFI-IZD-OSIG/IPK-E_1001320/P1329594" xmlDataType="decimal"/>
    </xmlCellPr>
  </singleXmlCell>
  <singleXmlCell id="1346" xr6:uid="{C7D44BD0-F723-4C66-997F-662FDD072C87}" r="E21" connectionId="0">
    <xmlCellPr id="1" xr6:uid="{146A89C9-9505-4BDA-A8D4-9A9D9A2B7F70}" uniqueName="P1329656">
      <xmlPr mapId="3" xpath="/GFI-IZD-OSIG/IPK-E_1001320/P1329656" xmlDataType="decimal"/>
    </xmlCellPr>
  </singleXmlCell>
  <singleXmlCell id="1347" xr6:uid="{9DBF5941-F545-4946-893C-65B27EBCA820}" r="F21" connectionId="0">
    <xmlCellPr id="1" xr6:uid="{50092B80-D43B-42B7-AD25-7CA26A09510E}" uniqueName="P1329694">
      <xmlPr mapId="3" xpath="/GFI-IZD-OSIG/IPK-E_1001320/P1329694" xmlDataType="decimal"/>
    </xmlCellPr>
  </singleXmlCell>
  <singleXmlCell id="1348" xr6:uid="{4000ACBC-0423-4A33-83C3-389FEBA82107}" r="G21" connectionId="0">
    <xmlCellPr id="1" xr6:uid="{6D9F9F03-D5EA-49C6-9EA7-169E127A36A9}" uniqueName="P1329731">
      <xmlPr mapId="3" xpath="/GFI-IZD-OSIG/IPK-E_1001320/P1329731" xmlDataType="decimal"/>
    </xmlCellPr>
  </singleXmlCell>
  <singleXmlCell id="1349" xr6:uid="{C6267A2D-A9A4-4B47-976E-E8E688C873E0}" r="H21" connectionId="0">
    <xmlCellPr id="1" xr6:uid="{A5EC9FA9-92F0-4D72-87E1-6B09EDF5EB1C}" uniqueName="P1329769">
      <xmlPr mapId="3" xpath="/GFI-IZD-OSIG/IPK-E_1001320/P1329769" xmlDataType="decimal"/>
    </xmlCellPr>
  </singleXmlCell>
  <singleXmlCell id="1350" xr6:uid="{DD5C056D-F1CF-4000-99D6-1AA9F291ECDB}" r="I21" connectionId="0">
    <xmlCellPr id="1" xr6:uid="{E5ABF34C-4B70-4801-8A16-0A94679F2AD3}" uniqueName="P1329807">
      <xmlPr mapId="3" xpath="/GFI-IZD-OSIG/IPK-E_1001320/P1329807" xmlDataType="decimal"/>
    </xmlCellPr>
  </singleXmlCell>
  <singleXmlCell id="1351" xr6:uid="{887D3900-9938-42AE-A53B-ABCB8A091937}" r="J21" connectionId="0">
    <xmlCellPr id="1" xr6:uid="{76259BAA-E9F9-4BE3-BF48-AA127536B034}" uniqueName="P1329845">
      <xmlPr mapId="3" xpath="/GFI-IZD-OSIG/IPK-E_1001320/P1329845" xmlDataType="decimal"/>
    </xmlCellPr>
  </singleXmlCell>
  <singleXmlCell id="1352" xr6:uid="{489DAFC2-B2E8-47BE-86B0-6F60290E93FB}" r="K21" connectionId="0">
    <xmlCellPr id="1" xr6:uid="{D911CA40-4381-4F0D-81FB-670FA8384B94}" uniqueName="P1329883">
      <xmlPr mapId="3" xpath="/GFI-IZD-OSIG/IPK-E_1001320/P1329883" xmlDataType="decimal"/>
    </xmlCellPr>
  </singleXmlCell>
  <singleXmlCell id="1353" xr6:uid="{775DFAD1-01AA-4030-A1BB-7CE7A6AC90A6}" r="L21" connectionId="0">
    <xmlCellPr id="1" xr6:uid="{0EFCC1A4-8392-41B4-A4FF-FFD0439A4338}" uniqueName="P1329921">
      <xmlPr mapId="3" xpath="/GFI-IZD-OSIG/IPK-E_1001320/P1329921" xmlDataType="decimal"/>
    </xmlCellPr>
  </singleXmlCell>
  <singleXmlCell id="1354" xr6:uid="{DAD10937-1B5C-4B22-AD8E-97A7C9757C62}" r="C22" connectionId="0">
    <xmlCellPr id="1" xr6:uid="{D8CA4BDE-7E05-4FFB-9AB8-6CAE5F9C2D52}" uniqueName="P1329595">
      <xmlPr mapId="3" xpath="/GFI-IZD-OSIG/IPK-E_1001320/P1329595" xmlDataType="decimal"/>
    </xmlCellPr>
  </singleXmlCell>
  <singleXmlCell id="1355" xr6:uid="{65001DE0-0E77-40B4-ABDC-2B527CAD19D1}" r="D22" connectionId="0">
    <xmlCellPr id="1" xr6:uid="{04B4CAC8-A7A8-4F14-883E-B87AD55858D5}" uniqueName="P1329596">
      <xmlPr mapId="3" xpath="/GFI-IZD-OSIG/IPK-E_1001320/P1329596" xmlDataType="decimal"/>
    </xmlCellPr>
  </singleXmlCell>
  <singleXmlCell id="1356" xr6:uid="{4CCAA319-1151-444A-BCD2-6A1069358E7E}" r="E22" connectionId="0">
    <xmlCellPr id="1" xr6:uid="{29AA8CA3-AA0C-4637-BB11-F98E34A81FB4}" uniqueName="P1329657">
      <xmlPr mapId="3" xpath="/GFI-IZD-OSIG/IPK-E_1001320/P1329657" xmlDataType="decimal"/>
    </xmlCellPr>
  </singleXmlCell>
  <singleXmlCell id="1357" xr6:uid="{32C6D3ED-CB1B-4AA3-83E0-E503FDD07C3D}" r="F22" connectionId="0">
    <xmlCellPr id="1" xr6:uid="{F6850585-1D25-47CE-B365-D84DF34A9175}" uniqueName="P1329695">
      <xmlPr mapId="3" xpath="/GFI-IZD-OSIG/IPK-E_1001320/P1329695" xmlDataType="decimal"/>
    </xmlCellPr>
  </singleXmlCell>
  <singleXmlCell id="1358" xr6:uid="{077C917E-02DC-447A-81F0-5B3E56DEA6EA}" r="G22" connectionId="0">
    <xmlCellPr id="1" xr6:uid="{466496FC-C5C2-4FA6-9447-14166633AC61}" uniqueName="P1329732">
      <xmlPr mapId="3" xpath="/GFI-IZD-OSIG/IPK-E_1001320/P1329732" xmlDataType="decimal"/>
    </xmlCellPr>
  </singleXmlCell>
  <singleXmlCell id="1359" xr6:uid="{104EA817-50ED-404E-98AA-E586813A2570}" r="H22" connectionId="0">
    <xmlCellPr id="1" xr6:uid="{BFA59A08-ABF3-4B91-A801-A1DF1FF402CF}" uniqueName="P1329770">
      <xmlPr mapId="3" xpath="/GFI-IZD-OSIG/IPK-E_1001320/P1329770" xmlDataType="decimal"/>
    </xmlCellPr>
  </singleXmlCell>
  <singleXmlCell id="1360" xr6:uid="{5F33AB38-EF20-49CB-B5E7-0731A3E7AD83}" r="I22" connectionId="0">
    <xmlCellPr id="1" xr6:uid="{0BB81D5E-D2A6-455F-990E-5292772C89D7}" uniqueName="P1329808">
      <xmlPr mapId="3" xpath="/GFI-IZD-OSIG/IPK-E_1001320/P1329808" xmlDataType="decimal"/>
    </xmlCellPr>
  </singleXmlCell>
  <singleXmlCell id="1361" xr6:uid="{F06D0DED-6416-438B-AC51-CA12E2C80842}" r="J22" connectionId="0">
    <xmlCellPr id="1" xr6:uid="{7812EC39-2587-4552-9253-8FDCB6AAD51B}" uniqueName="P1329846">
      <xmlPr mapId="3" xpath="/GFI-IZD-OSIG/IPK-E_1001320/P1329846" xmlDataType="decimal"/>
    </xmlCellPr>
  </singleXmlCell>
  <singleXmlCell id="1362" xr6:uid="{622540EB-E207-468D-BFA7-BCFA8B3F805C}" r="K22" connectionId="0">
    <xmlCellPr id="1" xr6:uid="{DA6B8549-6DB3-4592-AB64-4CFAC780B53A}" uniqueName="P1329884">
      <xmlPr mapId="3" xpath="/GFI-IZD-OSIG/IPK-E_1001320/P1329884" xmlDataType="decimal"/>
    </xmlCellPr>
  </singleXmlCell>
  <singleXmlCell id="1363" xr6:uid="{F8DB442F-383D-4100-8E62-2E11E20CCE67}" r="L22" connectionId="0">
    <xmlCellPr id="1" xr6:uid="{ECEBA72F-DD92-48CD-A362-AE11C49F5D4D}" uniqueName="P1329922">
      <xmlPr mapId="3" xpath="/GFI-IZD-OSIG/IPK-E_1001320/P1329922" xmlDataType="decimal"/>
    </xmlCellPr>
  </singleXmlCell>
  <singleXmlCell id="1364" xr6:uid="{427AA058-A151-4AEA-B9B2-BBB016DDDE02}" r="C23" connectionId="0">
    <xmlCellPr id="1" xr6:uid="{E052A01F-FC0B-4F7A-84E4-94E6C971A961}" uniqueName="P1329597">
      <xmlPr mapId="3" xpath="/GFI-IZD-OSIG/IPK-E_1001320/P1329597" xmlDataType="decimal"/>
    </xmlCellPr>
  </singleXmlCell>
  <singleXmlCell id="1365" xr6:uid="{46BC7EDD-1ABD-49C7-B9AE-2F56158FC68B}" r="D23" connectionId="0">
    <xmlCellPr id="1" xr6:uid="{AEE35AE9-C36E-4EEA-AE26-CB7FF2124916}" uniqueName="P1329598">
      <xmlPr mapId="3" xpath="/GFI-IZD-OSIG/IPK-E_1001320/P1329598" xmlDataType="decimal"/>
    </xmlCellPr>
  </singleXmlCell>
  <singleXmlCell id="1366" xr6:uid="{11FC9D0A-7113-4110-B1F9-3472F4EF66A5}" r="E23" connectionId="0">
    <xmlCellPr id="1" xr6:uid="{84E7652B-9893-4C42-9226-67DB3F046B51}" uniqueName="P1329658">
      <xmlPr mapId="3" xpath="/GFI-IZD-OSIG/IPK-E_1001320/P1329658" xmlDataType="decimal"/>
    </xmlCellPr>
  </singleXmlCell>
  <singleXmlCell id="1367" xr6:uid="{10F871E2-0BED-4C18-9CE1-78D43CB57026}" r="F23" connectionId="0">
    <xmlCellPr id="1" xr6:uid="{83AC3E94-8845-41B8-AF5D-ACFF905EBDD7}" uniqueName="P1329696">
      <xmlPr mapId="3" xpath="/GFI-IZD-OSIG/IPK-E_1001320/P1329696" xmlDataType="decimal"/>
    </xmlCellPr>
  </singleXmlCell>
  <singleXmlCell id="1368" xr6:uid="{EDF40EF5-CBED-4D45-AD71-5A69AA0FE4F8}" r="G23" connectionId="0">
    <xmlCellPr id="1" xr6:uid="{3B85BF9C-987D-4630-B3FA-72E305700429}" uniqueName="P1329733">
      <xmlPr mapId="3" xpath="/GFI-IZD-OSIG/IPK-E_1001320/P1329733" xmlDataType="decimal"/>
    </xmlCellPr>
  </singleXmlCell>
  <singleXmlCell id="1369" xr6:uid="{6E5C020D-349F-4232-8740-9DB49C6DB645}" r="H23" connectionId="0">
    <xmlCellPr id="1" xr6:uid="{6641B16F-0269-4C69-8B19-7B8F43E12963}" uniqueName="P1329771">
      <xmlPr mapId="3" xpath="/GFI-IZD-OSIG/IPK-E_1001320/P1329771" xmlDataType="decimal"/>
    </xmlCellPr>
  </singleXmlCell>
  <singleXmlCell id="1370" xr6:uid="{E89E5AA5-1C89-414F-8532-6C856EB4016A}" r="I23" connectionId="0">
    <xmlCellPr id="1" xr6:uid="{91B11E48-D62D-4C40-8D9C-9CD578FC59D7}" uniqueName="P1329809">
      <xmlPr mapId="3" xpath="/GFI-IZD-OSIG/IPK-E_1001320/P1329809" xmlDataType="decimal"/>
    </xmlCellPr>
  </singleXmlCell>
  <singleXmlCell id="1371" xr6:uid="{CB1C6BB8-5307-43F1-BCDC-B07DF50CB336}" r="J23" connectionId="0">
    <xmlCellPr id="1" xr6:uid="{64428719-AE05-4AED-9B60-AA6276264D17}" uniqueName="P1329847">
      <xmlPr mapId="3" xpath="/GFI-IZD-OSIG/IPK-E_1001320/P1329847" xmlDataType="decimal"/>
    </xmlCellPr>
  </singleXmlCell>
  <singleXmlCell id="1372" xr6:uid="{BEEDABB6-2B73-44A1-883F-655E5F52429D}" r="K23" connectionId="0">
    <xmlCellPr id="1" xr6:uid="{7ACB4DD7-B95B-4BDC-A5C2-C4D4F7802B49}" uniqueName="P1329885">
      <xmlPr mapId="3" xpath="/GFI-IZD-OSIG/IPK-E_1001320/P1329885" xmlDataType="decimal"/>
    </xmlCellPr>
  </singleXmlCell>
  <singleXmlCell id="1373" xr6:uid="{286D3850-76AB-4546-80AF-947A0D3CC55D}" r="L23" connectionId="0">
    <xmlCellPr id="1" xr6:uid="{D1189257-001E-436D-B6C9-3CCE7187F4C2}" uniqueName="P1329923">
      <xmlPr mapId="3" xpath="/GFI-IZD-OSIG/IPK-E_1001320/P1329923" xmlDataType="decimal"/>
    </xmlCellPr>
  </singleXmlCell>
  <singleXmlCell id="1374" xr6:uid="{BF1F6809-E324-42FA-A36B-5C187CABAAD3}" r="C24" connectionId="0">
    <xmlCellPr id="1" xr6:uid="{CE118E21-D4F6-43D1-AF4D-A0D3EF5C9C6A}" uniqueName="P1329599">
      <xmlPr mapId="3" xpath="/GFI-IZD-OSIG/IPK-E_1001320/P1329599" xmlDataType="decimal"/>
    </xmlCellPr>
  </singleXmlCell>
  <singleXmlCell id="1375" xr6:uid="{59D9B4D8-033B-4F34-91DB-EC0C9028E85B}" r="D24" connectionId="0">
    <xmlCellPr id="1" xr6:uid="{0BB9A1C4-F8A8-4672-B2F9-C3689E4821C0}" uniqueName="P1329600">
      <xmlPr mapId="3" xpath="/GFI-IZD-OSIG/IPK-E_1001320/P1329600" xmlDataType="decimal"/>
    </xmlCellPr>
  </singleXmlCell>
  <singleXmlCell id="1376" xr6:uid="{0AEB6B36-BA46-4007-B70A-6509B7BCDA72}" r="E24" connectionId="0">
    <xmlCellPr id="1" xr6:uid="{A4991A56-B49E-4949-95B1-E9C88B26C46D}" uniqueName="P1329659">
      <xmlPr mapId="3" xpath="/GFI-IZD-OSIG/IPK-E_1001320/P1329659" xmlDataType="decimal"/>
    </xmlCellPr>
  </singleXmlCell>
  <singleXmlCell id="1377" xr6:uid="{F8059D77-7EE5-4BD9-8FFF-182C903576AB}" r="F24" connectionId="0">
    <xmlCellPr id="1" xr6:uid="{EA202BEF-950E-4466-AEC5-AAEFED5D7F51}" uniqueName="P1329697">
      <xmlPr mapId="3" xpath="/GFI-IZD-OSIG/IPK-E_1001320/P1329697" xmlDataType="decimal"/>
    </xmlCellPr>
  </singleXmlCell>
  <singleXmlCell id="1378" xr6:uid="{6A18BD97-C100-4A36-AE5C-D54EC8ABF697}" r="G24" connectionId="0">
    <xmlCellPr id="1" xr6:uid="{1A047EE3-1EA3-4CBA-8A98-CFEBEBE8A23D}" uniqueName="P1329734">
      <xmlPr mapId="3" xpath="/GFI-IZD-OSIG/IPK-E_1001320/P1329734" xmlDataType="decimal"/>
    </xmlCellPr>
  </singleXmlCell>
  <singleXmlCell id="1379" xr6:uid="{F356567C-9A7A-43AF-A67B-F971A105378F}" r="H24" connectionId="0">
    <xmlCellPr id="1" xr6:uid="{23F2E203-24F1-43E5-BE8B-BA082E847F4C}" uniqueName="P1329772">
      <xmlPr mapId="3" xpath="/GFI-IZD-OSIG/IPK-E_1001320/P1329772" xmlDataType="decimal"/>
    </xmlCellPr>
  </singleXmlCell>
  <singleXmlCell id="1380" xr6:uid="{7ED5BB22-07AC-45DB-BE5F-E543DBC974E1}" r="I24" connectionId="0">
    <xmlCellPr id="1" xr6:uid="{616486C4-4421-48B7-822F-A19893A73C0D}" uniqueName="P1329810">
      <xmlPr mapId="3" xpath="/GFI-IZD-OSIG/IPK-E_1001320/P1329810" xmlDataType="decimal"/>
    </xmlCellPr>
  </singleXmlCell>
  <singleXmlCell id="1381" xr6:uid="{6B740E59-F67D-4CCB-96AF-3754E12D3397}" r="J24" connectionId="0">
    <xmlCellPr id="1" xr6:uid="{E41A28B9-A66C-4B29-BE46-348851AB6609}" uniqueName="P1329848">
      <xmlPr mapId="3" xpath="/GFI-IZD-OSIG/IPK-E_1001320/P1329848" xmlDataType="decimal"/>
    </xmlCellPr>
  </singleXmlCell>
  <singleXmlCell id="1382" xr6:uid="{010DAC9F-8DB2-422A-AEA4-C4C5667042C1}" r="K24" connectionId="0">
    <xmlCellPr id="1" xr6:uid="{BC73F312-D59F-4191-8032-FC69D1729EDA}" uniqueName="P1329886">
      <xmlPr mapId="3" xpath="/GFI-IZD-OSIG/IPK-E_1001320/P1329886" xmlDataType="decimal"/>
    </xmlCellPr>
  </singleXmlCell>
  <singleXmlCell id="1383" xr6:uid="{1E9600F8-EACB-4D41-8851-F0D42367CD3C}" r="L24" connectionId="0">
    <xmlCellPr id="1" xr6:uid="{A1E0F4A0-0492-403D-8AF7-5418E3BFE7AF}" uniqueName="P1329924">
      <xmlPr mapId="3" xpath="/GFI-IZD-OSIG/IPK-E_1001320/P1329924" xmlDataType="decimal"/>
    </xmlCellPr>
  </singleXmlCell>
  <singleXmlCell id="1384" xr6:uid="{527584CC-0019-4EF0-AB3B-B2924DBF1C02}" r="C25" connectionId="0">
    <xmlCellPr id="1" xr6:uid="{C488459B-140F-4AA2-84E1-1D5DCB00C5EB}" uniqueName="P1329601">
      <xmlPr mapId="3" xpath="/GFI-IZD-OSIG/IPK-E_1001320/P1329601" xmlDataType="decimal"/>
    </xmlCellPr>
  </singleXmlCell>
  <singleXmlCell id="1385" xr6:uid="{8BB5DE63-E0CE-4792-ACBE-6587A4710235}" r="D25" connectionId="0">
    <xmlCellPr id="1" xr6:uid="{3BAE1256-93EE-4161-B9DD-646FED346CE7}" uniqueName="P1329602">
      <xmlPr mapId="3" xpath="/GFI-IZD-OSIG/IPK-E_1001320/P1329602" xmlDataType="decimal"/>
    </xmlCellPr>
  </singleXmlCell>
  <singleXmlCell id="1386" xr6:uid="{7D9CB894-38ED-41A4-B72B-940264320F20}" r="E25" connectionId="0">
    <xmlCellPr id="1" xr6:uid="{71D1AB92-7243-4C2C-8AFA-BD7A74916B70}" uniqueName="P1329660">
      <xmlPr mapId="3" xpath="/GFI-IZD-OSIG/IPK-E_1001320/P1329660" xmlDataType="decimal"/>
    </xmlCellPr>
  </singleXmlCell>
  <singleXmlCell id="1387" xr6:uid="{71C73A21-2AAD-411D-BC4B-2F7FEDF1FFC3}" r="F25" connectionId="0">
    <xmlCellPr id="1" xr6:uid="{4721F086-8F0C-4C5E-8268-CDA43547E974}" uniqueName="P1329698">
      <xmlPr mapId="3" xpath="/GFI-IZD-OSIG/IPK-E_1001320/P1329698" xmlDataType="decimal"/>
    </xmlCellPr>
  </singleXmlCell>
  <singleXmlCell id="1388" xr6:uid="{8BD0FEA0-A113-453C-A1DE-CF8760267D8F}" r="G25" connectionId="0">
    <xmlCellPr id="1" xr6:uid="{C67C4AFA-7C71-4515-824D-A1406B1B3500}" uniqueName="P1329735">
      <xmlPr mapId="3" xpath="/GFI-IZD-OSIG/IPK-E_1001320/P1329735" xmlDataType="decimal"/>
    </xmlCellPr>
  </singleXmlCell>
  <singleXmlCell id="1389" xr6:uid="{01634519-D52D-48BC-B2A1-93EA2DDC3A46}" r="H25" connectionId="0">
    <xmlCellPr id="1" xr6:uid="{4868C100-515A-400C-8D58-81FE1E5B3ED7}" uniqueName="P1329773">
      <xmlPr mapId="3" xpath="/GFI-IZD-OSIG/IPK-E_1001320/P1329773" xmlDataType="decimal"/>
    </xmlCellPr>
  </singleXmlCell>
  <singleXmlCell id="1390" xr6:uid="{43EB12C9-65C7-4664-A983-0F553C624FD8}" r="I25" connectionId="0">
    <xmlCellPr id="1" xr6:uid="{763CEA50-70FD-4C67-A0AB-177AD5794A2E}" uniqueName="P1329811">
      <xmlPr mapId="3" xpath="/GFI-IZD-OSIG/IPK-E_1001320/P1329811" xmlDataType="decimal"/>
    </xmlCellPr>
  </singleXmlCell>
  <singleXmlCell id="1391" xr6:uid="{52EAE914-D936-4355-82A7-8892726DCCE9}" r="J25" connectionId="0">
    <xmlCellPr id="1" xr6:uid="{9C1BEDEE-332A-4C85-946C-818FD0479C9E}" uniqueName="P1329849">
      <xmlPr mapId="3" xpath="/GFI-IZD-OSIG/IPK-E_1001320/P1329849" xmlDataType="decimal"/>
    </xmlCellPr>
  </singleXmlCell>
  <singleXmlCell id="1392" xr6:uid="{50826BE0-A364-4D32-8C97-190470568789}" r="K25" connectionId="0">
    <xmlCellPr id="1" xr6:uid="{6DA9C601-E9BC-40F8-9E71-18E3BB3622CB}" uniqueName="P1329887">
      <xmlPr mapId="3" xpath="/GFI-IZD-OSIG/IPK-E_1001320/P1329887" xmlDataType="decimal"/>
    </xmlCellPr>
  </singleXmlCell>
  <singleXmlCell id="1393" xr6:uid="{73C890F3-5374-45E2-8A94-B59D49B7F915}" r="L25" connectionId="0">
    <xmlCellPr id="1" xr6:uid="{1710495F-4F62-4FA6-9950-87B2870C51B3}" uniqueName="P1329925">
      <xmlPr mapId="3" xpath="/GFI-IZD-OSIG/IPK-E_1001320/P1329925" xmlDataType="decimal"/>
    </xmlCellPr>
  </singleXmlCell>
  <singleXmlCell id="1394" xr6:uid="{0B6AE5AE-C7CE-4C0A-97B5-9A074D336921}" r="C26" connectionId="0">
    <xmlCellPr id="1" xr6:uid="{CAE4CE05-D58E-4DA1-B262-D2EC51EA25A5}" uniqueName="P1329603">
      <xmlPr mapId="3" xpath="/GFI-IZD-OSIG/IPK-E_1001320/P1329603" xmlDataType="decimal"/>
    </xmlCellPr>
  </singleXmlCell>
  <singleXmlCell id="1395" xr6:uid="{C7D871DF-C93B-4F4D-B096-F2627AC38A7B}" r="D26" connectionId="0">
    <xmlCellPr id="1" xr6:uid="{4FDB39C7-B9F5-4A3A-B50F-64AAB2C1AB26}" uniqueName="P1329604">
      <xmlPr mapId="3" xpath="/GFI-IZD-OSIG/IPK-E_1001320/P1329604" xmlDataType="decimal"/>
    </xmlCellPr>
  </singleXmlCell>
  <singleXmlCell id="1396" xr6:uid="{AA5F1540-DE53-42D3-A18F-A5E4B3501302}" r="E26" connectionId="0">
    <xmlCellPr id="1" xr6:uid="{3E18035A-25F6-4318-AAB5-C9F060348EEC}" uniqueName="P1329661">
      <xmlPr mapId="3" xpath="/GFI-IZD-OSIG/IPK-E_1001320/P1329661" xmlDataType="decimal"/>
    </xmlCellPr>
  </singleXmlCell>
  <singleXmlCell id="1397" xr6:uid="{597F69D6-DEDC-4E8B-A7AE-CF3F9993993B}" r="F26" connectionId="0">
    <xmlCellPr id="1" xr6:uid="{ED7B2FDB-D34D-4B86-93FA-13AA10D940FF}" uniqueName="P1329699">
      <xmlPr mapId="3" xpath="/GFI-IZD-OSIG/IPK-E_1001320/P1329699" xmlDataType="decimal"/>
    </xmlCellPr>
  </singleXmlCell>
  <singleXmlCell id="1398" xr6:uid="{655EE6E9-7D7A-4EF8-A79E-5FCBC406BC58}" r="G26" connectionId="0">
    <xmlCellPr id="1" xr6:uid="{E8BD16B0-45EB-4361-B895-9A69A63259CC}" uniqueName="P1329736">
      <xmlPr mapId="3" xpath="/GFI-IZD-OSIG/IPK-E_1001320/P1329736" xmlDataType="decimal"/>
    </xmlCellPr>
  </singleXmlCell>
  <singleXmlCell id="1399" xr6:uid="{F7877BDC-DDAC-4447-AB70-1CD96A9DF9AE}" r="H26" connectionId="0">
    <xmlCellPr id="1" xr6:uid="{AF2001A3-3689-40C5-BEC3-8E97FBF72AF8}" uniqueName="P1329774">
      <xmlPr mapId="3" xpath="/GFI-IZD-OSIG/IPK-E_1001320/P1329774" xmlDataType="decimal"/>
    </xmlCellPr>
  </singleXmlCell>
  <singleXmlCell id="1400" xr6:uid="{087A5E07-604B-46A6-BE6D-D1D132639626}" r="I26" connectionId="0">
    <xmlCellPr id="1" xr6:uid="{AB608D2B-436A-4F12-8913-E23468CBC153}" uniqueName="P1329812">
      <xmlPr mapId="3" xpath="/GFI-IZD-OSIG/IPK-E_1001320/P1329812" xmlDataType="decimal"/>
    </xmlCellPr>
  </singleXmlCell>
  <singleXmlCell id="1401" xr6:uid="{3435C4A4-A984-4437-BD60-081727AD82DA}" r="J26" connectionId="0">
    <xmlCellPr id="1" xr6:uid="{486CD94C-E45A-4D85-B58C-94C179730A39}" uniqueName="P1329850">
      <xmlPr mapId="3" xpath="/GFI-IZD-OSIG/IPK-E_1001320/P1329850" xmlDataType="decimal"/>
    </xmlCellPr>
  </singleXmlCell>
  <singleXmlCell id="1402" xr6:uid="{CE8C5EEB-341F-4667-85B6-9087CA0717C9}" r="K26" connectionId="0">
    <xmlCellPr id="1" xr6:uid="{4D8D55B8-D17E-4D15-96EC-C7C9B8A3122A}" uniqueName="P1329888">
      <xmlPr mapId="3" xpath="/GFI-IZD-OSIG/IPK-E_1001320/P1329888" xmlDataType="decimal"/>
    </xmlCellPr>
  </singleXmlCell>
  <singleXmlCell id="1403" xr6:uid="{CE154111-7223-4A6E-8F28-D2D33B6E04FE}" r="L26" connectionId="0">
    <xmlCellPr id="1" xr6:uid="{F0DA3B29-8F2A-4AD8-9A31-48423FAD0431}" uniqueName="P1329926">
      <xmlPr mapId="3" xpath="/GFI-IZD-OSIG/IPK-E_1001320/P1329926" xmlDataType="decimal"/>
    </xmlCellPr>
  </singleXmlCell>
  <singleXmlCell id="1404" xr6:uid="{25FA5D60-C82C-4A77-9052-10FCBBE6D444}" r="C27" connectionId="0">
    <xmlCellPr id="1" xr6:uid="{4BDCE667-C68C-4855-8A42-57B47B41B177}" uniqueName="P1329605">
      <xmlPr mapId="3" xpath="/GFI-IZD-OSIG/IPK-E_1001320/P1329605" xmlDataType="decimal"/>
    </xmlCellPr>
  </singleXmlCell>
  <singleXmlCell id="1405" xr6:uid="{F7EA625D-69D6-4E6D-A546-40C4E1D97E03}" r="D27" connectionId="0">
    <xmlCellPr id="1" xr6:uid="{1391AF93-7901-43CC-9B16-B0D823B38C8E}" uniqueName="P1329606">
      <xmlPr mapId="3" xpath="/GFI-IZD-OSIG/IPK-E_1001320/P1329606" xmlDataType="decimal"/>
    </xmlCellPr>
  </singleXmlCell>
  <singleXmlCell id="1406" xr6:uid="{0C787266-CE9A-4A42-A1B9-9F55726CB065}" r="E27" connectionId="0">
    <xmlCellPr id="1" xr6:uid="{2342A788-1630-4A2C-BCD6-621673CE14BF}" uniqueName="P1329662">
      <xmlPr mapId="3" xpath="/GFI-IZD-OSIG/IPK-E_1001320/P1329662" xmlDataType="decimal"/>
    </xmlCellPr>
  </singleXmlCell>
  <singleXmlCell id="1407" xr6:uid="{FCFD09FD-103F-41A6-9077-34C386B27248}" r="F27" connectionId="0">
    <xmlCellPr id="1" xr6:uid="{0084FAD0-93CF-4BE2-A651-F3E95C6E69BE}" uniqueName="P1329700">
      <xmlPr mapId="3" xpath="/GFI-IZD-OSIG/IPK-E_1001320/P1329700" xmlDataType="decimal"/>
    </xmlCellPr>
  </singleXmlCell>
  <singleXmlCell id="1408" xr6:uid="{CF382448-EBEC-4239-B6A7-6F98B034CDB1}" r="G27" connectionId="0">
    <xmlCellPr id="1" xr6:uid="{422A9DB4-A8F1-4249-935F-65989F8232F0}" uniqueName="P1329737">
      <xmlPr mapId="3" xpath="/GFI-IZD-OSIG/IPK-E_1001320/P1329737" xmlDataType="decimal"/>
    </xmlCellPr>
  </singleXmlCell>
  <singleXmlCell id="1409" xr6:uid="{B8E9A68C-9325-4902-8311-459AF1D0D632}" r="H27" connectionId="0">
    <xmlCellPr id="1" xr6:uid="{A006A24D-65AD-4535-93B7-35E132CB8E76}" uniqueName="P1329775">
      <xmlPr mapId="3" xpath="/GFI-IZD-OSIG/IPK-E_1001320/P1329775" xmlDataType="decimal"/>
    </xmlCellPr>
  </singleXmlCell>
  <singleXmlCell id="1410" xr6:uid="{14867A38-0246-4353-80EB-9F0A383240AC}" r="I27" connectionId="0">
    <xmlCellPr id="1" xr6:uid="{4A092C3C-6879-4A40-8057-05013368C7D1}" uniqueName="P1329813">
      <xmlPr mapId="3" xpath="/GFI-IZD-OSIG/IPK-E_1001320/P1329813" xmlDataType="decimal"/>
    </xmlCellPr>
  </singleXmlCell>
  <singleXmlCell id="1411" xr6:uid="{216021A9-675B-4B48-ABEC-FB55082135BD}" r="J27" connectionId="0">
    <xmlCellPr id="1" xr6:uid="{73CD0A21-6BA3-4360-A26F-B12755F7B842}" uniqueName="P1329851">
      <xmlPr mapId="3" xpath="/GFI-IZD-OSIG/IPK-E_1001320/P1329851" xmlDataType="decimal"/>
    </xmlCellPr>
  </singleXmlCell>
  <singleXmlCell id="1412" xr6:uid="{639BB56E-A2B2-4FDF-93FF-66324CC44B25}" r="K27" connectionId="0">
    <xmlCellPr id="1" xr6:uid="{2871CB1A-C0EC-4262-AE5E-87268B81CF76}" uniqueName="P1329889">
      <xmlPr mapId="3" xpath="/GFI-IZD-OSIG/IPK-E_1001320/P1329889" xmlDataType="decimal"/>
    </xmlCellPr>
  </singleXmlCell>
  <singleXmlCell id="1413" xr6:uid="{BB766AD0-93C1-4D06-8AE8-F06600E86FB9}" r="L27" connectionId="0">
    <xmlCellPr id="1" xr6:uid="{79A47ABC-44C5-466F-9156-451DF1B0238A}" uniqueName="P1329927">
      <xmlPr mapId="3" xpath="/GFI-IZD-OSIG/IPK-E_1001320/P1329927" xmlDataType="decimal"/>
    </xmlCellPr>
  </singleXmlCell>
  <singleXmlCell id="1414" xr6:uid="{DEB86B6F-7A2B-4317-B5B6-BE8D8035EE4C}" r="C28" connectionId="0">
    <xmlCellPr id="1" xr6:uid="{AA289AC9-022E-4A92-914D-0EEC5B11803C}" uniqueName="P1329607">
      <xmlPr mapId="3" xpath="/GFI-IZD-OSIG/IPK-E_1001320/P1329607" xmlDataType="decimal"/>
    </xmlCellPr>
  </singleXmlCell>
  <singleXmlCell id="1415" xr6:uid="{0C12B4D0-F985-493F-906E-F7788884564A}" r="D28" connectionId="0">
    <xmlCellPr id="1" xr6:uid="{0317E596-CD5D-44EE-88FD-FB72657306F5}" uniqueName="P1329608">
      <xmlPr mapId="3" xpath="/GFI-IZD-OSIG/IPK-E_1001320/P1329608" xmlDataType="decimal"/>
    </xmlCellPr>
  </singleXmlCell>
  <singleXmlCell id="1416" xr6:uid="{8C3969A4-9416-4DBB-82FD-980BF630E90E}" r="E28" connectionId="0">
    <xmlCellPr id="1" xr6:uid="{8E29A8D1-BDD0-4733-B7E5-D69770148CF5}" uniqueName="P1329663">
      <xmlPr mapId="3" xpath="/GFI-IZD-OSIG/IPK-E_1001320/P1329663" xmlDataType="decimal"/>
    </xmlCellPr>
  </singleXmlCell>
  <singleXmlCell id="1417" xr6:uid="{E0E7BEE9-3035-4ABF-A97B-9F4AE6DC3AD5}" r="F28" connectionId="0">
    <xmlCellPr id="1" xr6:uid="{34C3A519-2F55-4F6A-BB5A-8C11C111AA6A}" uniqueName="P1329701">
      <xmlPr mapId="3" xpath="/GFI-IZD-OSIG/IPK-E_1001320/P1329701" xmlDataType="decimal"/>
    </xmlCellPr>
  </singleXmlCell>
  <singleXmlCell id="1418" xr6:uid="{D2F14540-AFE1-44D5-A8F6-409498445D2D}" r="G28" connectionId="0">
    <xmlCellPr id="1" xr6:uid="{36724222-A63F-41AD-AF2C-265BDB4726E9}" uniqueName="P1329738">
      <xmlPr mapId="3" xpath="/GFI-IZD-OSIG/IPK-E_1001320/P1329738" xmlDataType="decimal"/>
    </xmlCellPr>
  </singleXmlCell>
  <singleXmlCell id="1419" xr6:uid="{AFCAA3A4-ABBA-45F0-941E-3445950AC779}" r="H28" connectionId="0">
    <xmlCellPr id="1" xr6:uid="{D27302D1-4AD8-4FA7-8262-958CA25542E9}" uniqueName="P1329776">
      <xmlPr mapId="3" xpath="/GFI-IZD-OSIG/IPK-E_1001320/P1329776" xmlDataType="decimal"/>
    </xmlCellPr>
  </singleXmlCell>
  <singleXmlCell id="1420" xr6:uid="{45B78CA0-54EE-461B-854A-5D9D06FF4656}" r="I28" connectionId="0">
    <xmlCellPr id="1" xr6:uid="{28FFC029-DB7E-4083-B5D8-0A5719CC8179}" uniqueName="P1329814">
      <xmlPr mapId="3" xpath="/GFI-IZD-OSIG/IPK-E_1001320/P1329814" xmlDataType="decimal"/>
    </xmlCellPr>
  </singleXmlCell>
  <singleXmlCell id="1421" xr6:uid="{2A7EDF47-67B9-4F23-B18F-9A7C77A5E96D}" r="J28" connectionId="0">
    <xmlCellPr id="1" xr6:uid="{9953A8D7-3FDB-4FFF-9DB4-FE44BCD55276}" uniqueName="P1329852">
      <xmlPr mapId="3" xpath="/GFI-IZD-OSIG/IPK-E_1001320/P1329852" xmlDataType="decimal"/>
    </xmlCellPr>
  </singleXmlCell>
  <singleXmlCell id="1422" xr6:uid="{BFFA31C1-87A7-4397-8A4A-BEAE44C6F054}" r="K28" connectionId="0">
    <xmlCellPr id="1" xr6:uid="{379DB743-A696-4BB2-BC60-F6EB1BBCA944}" uniqueName="P1329890">
      <xmlPr mapId="3" xpath="/GFI-IZD-OSIG/IPK-E_1001320/P1329890" xmlDataType="decimal"/>
    </xmlCellPr>
  </singleXmlCell>
  <singleXmlCell id="1423" xr6:uid="{44E73F10-33DC-4FC4-902E-E7C55A3AEE88}" r="L28" connectionId="0">
    <xmlCellPr id="1" xr6:uid="{9D3B5D74-6482-4439-A7CF-55988BA0A078}" uniqueName="P1329928">
      <xmlPr mapId="3" xpath="/GFI-IZD-OSIG/IPK-E_1001320/P1329928" xmlDataType="decimal"/>
    </xmlCellPr>
  </singleXmlCell>
  <singleXmlCell id="1425" xr6:uid="{D9733A63-C7BE-4A2E-8D78-D0598BF0619A}" r="C29" connectionId="0">
    <xmlCellPr id="1" xr6:uid="{143FDA16-F6B9-4A41-B682-7EED5EBFF08D}" uniqueName="P1329610">
      <xmlPr mapId="3" xpath="/GFI-IZD-OSIG/IPK-E_1001320/P1329610" xmlDataType="decimal"/>
    </xmlCellPr>
  </singleXmlCell>
  <singleXmlCell id="1426" xr6:uid="{355D2EF7-CC6D-4486-B9BA-5B8F6C17AEE2}" r="D29" connectionId="0">
    <xmlCellPr id="1" xr6:uid="{580ED7B9-A350-4A6A-BC29-CB19419B1876}" uniqueName="P1329609">
      <xmlPr mapId="3" xpath="/GFI-IZD-OSIG/IPK-E_1001320/P1329609" xmlDataType="decimal"/>
    </xmlCellPr>
  </singleXmlCell>
  <singleXmlCell id="1427" xr6:uid="{3163724E-13DB-41E7-9754-ACF458672CC7}" r="E29" connectionId="0">
    <xmlCellPr id="1" xr6:uid="{15AC1F18-4FB0-4282-A506-5BBB8296DDEB}" uniqueName="P1329664">
      <xmlPr mapId="3" xpath="/GFI-IZD-OSIG/IPK-E_1001320/P1329664" xmlDataType="decimal"/>
    </xmlCellPr>
  </singleXmlCell>
  <singleXmlCell id="1428" xr6:uid="{DA225F62-4B44-472A-9955-D24E9A3FFC49}" r="F29" connectionId="0">
    <xmlCellPr id="1" xr6:uid="{189238F6-460D-4A0C-BED3-E0C0696CE00F}" uniqueName="P1329702">
      <xmlPr mapId="3" xpath="/GFI-IZD-OSIG/IPK-E_1001320/P1329702" xmlDataType="decimal"/>
    </xmlCellPr>
  </singleXmlCell>
  <singleXmlCell id="1429" xr6:uid="{0E337D49-80EA-4F5E-AE58-07BEA89328D6}" r="G29" connectionId="0">
    <xmlCellPr id="1" xr6:uid="{9E6BD381-C432-43B6-A61E-F0BE84D0AE57}" uniqueName="P1329739">
      <xmlPr mapId="3" xpath="/GFI-IZD-OSIG/IPK-E_1001320/P1329739" xmlDataType="decimal"/>
    </xmlCellPr>
  </singleXmlCell>
  <singleXmlCell id="1430" xr6:uid="{C1F17F53-9A4D-4033-A1D7-E4D9535CBA04}" r="H29" connectionId="0">
    <xmlCellPr id="1" xr6:uid="{482B781C-90B5-4C8A-84B2-D6AB3EA1155A}" uniqueName="P1329777">
      <xmlPr mapId="3" xpath="/GFI-IZD-OSIG/IPK-E_1001320/P1329777" xmlDataType="decimal"/>
    </xmlCellPr>
  </singleXmlCell>
  <singleXmlCell id="1431" xr6:uid="{C4525EAC-3E8F-4746-AC2C-5DE2C1BA77DC}" r="I29" connectionId="0">
    <xmlCellPr id="1" xr6:uid="{081FDF8D-887F-4632-81AE-0C84C156C866}" uniqueName="P1329815">
      <xmlPr mapId="3" xpath="/GFI-IZD-OSIG/IPK-E_1001320/P1329815" xmlDataType="decimal"/>
    </xmlCellPr>
  </singleXmlCell>
  <singleXmlCell id="1432" xr6:uid="{C8FC0746-C5A7-47F7-BA4E-A3BBC7081D74}" r="J29" connectionId="0">
    <xmlCellPr id="1" xr6:uid="{C6AF54F0-3E14-4016-A8AF-799C94D79D19}" uniqueName="P1329853">
      <xmlPr mapId="3" xpath="/GFI-IZD-OSIG/IPK-E_1001320/P1329853" xmlDataType="decimal"/>
    </xmlCellPr>
  </singleXmlCell>
  <singleXmlCell id="1433" xr6:uid="{874D7047-1FF5-4D90-B7E1-E7E782D285A5}" r="K29" connectionId="0">
    <xmlCellPr id="1" xr6:uid="{A900EB45-34AB-4781-8A9B-3949E0A574BA}" uniqueName="P1329891">
      <xmlPr mapId="3" xpath="/GFI-IZD-OSIG/IPK-E_1001320/P1329891" xmlDataType="decimal"/>
    </xmlCellPr>
  </singleXmlCell>
  <singleXmlCell id="1434" xr6:uid="{4BFE6690-B283-451E-B915-561F1DB3B179}" r="L29" connectionId="0">
    <xmlCellPr id="1" xr6:uid="{1CDBC23C-9D82-4B3B-952E-2732E32BCDCC}" uniqueName="P1329929">
      <xmlPr mapId="3" xpath="/GFI-IZD-OSIG/IPK-E_1001320/P1329929" xmlDataType="decimal"/>
    </xmlCellPr>
  </singleXmlCell>
  <singleXmlCell id="1435" xr6:uid="{C546C1C4-FBBC-4A06-AEC6-75BA907E7886}" r="C30" connectionId="0">
    <xmlCellPr id="1" xr6:uid="{3B922D76-247F-4CD1-8FC5-AA6D5F88745A}" uniqueName="P1329611">
      <xmlPr mapId="3" xpath="/GFI-IZD-OSIG/IPK-E_1001320/P1329611" xmlDataType="decimal"/>
    </xmlCellPr>
  </singleXmlCell>
  <singleXmlCell id="1436" xr6:uid="{C8EFBE11-C7EE-468F-9094-05382C8E7761}" r="D30" connectionId="0">
    <xmlCellPr id="1" xr6:uid="{333500D3-B7B9-41E2-ADA5-455FB59A33BE}" uniqueName="P1329612">
      <xmlPr mapId="3" xpath="/GFI-IZD-OSIG/IPK-E_1001320/P1329612" xmlDataType="decimal"/>
    </xmlCellPr>
  </singleXmlCell>
  <singleXmlCell id="1437" xr6:uid="{7D28E5AC-CE59-41A1-9656-DFAFFC6528CE}" r="E30" connectionId="0">
    <xmlCellPr id="1" xr6:uid="{93F2AA11-A7D0-4AA3-8084-6B0694D84E9C}" uniqueName="P1329665">
      <xmlPr mapId="3" xpath="/GFI-IZD-OSIG/IPK-E_1001320/P1329665" xmlDataType="decimal"/>
    </xmlCellPr>
  </singleXmlCell>
  <singleXmlCell id="1438" xr6:uid="{8841C527-B121-4E79-87BB-E394B84F152E}" r="F30" connectionId="0">
    <xmlCellPr id="1" xr6:uid="{7B830A44-206C-40DF-9C20-C5B366C6528F}" uniqueName="P1329703">
      <xmlPr mapId="3" xpath="/GFI-IZD-OSIG/IPK-E_1001320/P1329703" xmlDataType="decimal"/>
    </xmlCellPr>
  </singleXmlCell>
  <singleXmlCell id="1439" xr6:uid="{D70D50E0-78FC-41AF-876B-D55FA3D81DDD}" r="G30" connectionId="0">
    <xmlCellPr id="1" xr6:uid="{0003EEA6-227B-4F04-95D1-A73057D36AFD}" uniqueName="P1329740">
      <xmlPr mapId="3" xpath="/GFI-IZD-OSIG/IPK-E_1001320/P1329740" xmlDataType="decimal"/>
    </xmlCellPr>
  </singleXmlCell>
  <singleXmlCell id="1440" xr6:uid="{7EF7FECD-4964-419D-9EF6-8632DCAA922D}" r="H30" connectionId="0">
    <xmlCellPr id="1" xr6:uid="{82534491-03ED-4703-A80B-A0560976DB51}" uniqueName="P1329778">
      <xmlPr mapId="3" xpath="/GFI-IZD-OSIG/IPK-E_1001320/P1329778" xmlDataType="decimal"/>
    </xmlCellPr>
  </singleXmlCell>
  <singleXmlCell id="1441" xr6:uid="{D48FCF34-CA28-426A-BB49-FAEB8B076BD0}" r="I30" connectionId="0">
    <xmlCellPr id="1" xr6:uid="{9530E0A0-160E-4C5A-B0EB-BBE78F0621A2}" uniqueName="P1329816">
      <xmlPr mapId="3" xpath="/GFI-IZD-OSIG/IPK-E_1001320/P1329816" xmlDataType="decimal"/>
    </xmlCellPr>
  </singleXmlCell>
  <singleXmlCell id="1442" xr6:uid="{774F986F-C02A-44CC-8C53-20C1A4EAA749}" r="J30" connectionId="0">
    <xmlCellPr id="1" xr6:uid="{851F2846-32AE-42BF-B699-0764C1784692}" uniqueName="P1329854">
      <xmlPr mapId="3" xpath="/GFI-IZD-OSIG/IPK-E_1001320/P1329854" xmlDataType="decimal"/>
    </xmlCellPr>
  </singleXmlCell>
  <singleXmlCell id="1443" xr6:uid="{D6BBAC00-E94A-47A8-A742-B10FB6B2CC95}" r="K30" connectionId="0">
    <xmlCellPr id="1" xr6:uid="{89C54A77-BEA9-40D7-B54C-0BFEFC3C6A13}" uniqueName="P1329892">
      <xmlPr mapId="3" xpath="/GFI-IZD-OSIG/IPK-E_1001320/P1329892" xmlDataType="decimal"/>
    </xmlCellPr>
  </singleXmlCell>
  <singleXmlCell id="1444" xr6:uid="{D6CFDEF8-6364-41F6-A6B8-B7B2CBB2DF08}" r="L30" connectionId="0">
    <xmlCellPr id="1" xr6:uid="{C397256C-DE77-4467-947B-C8538FC0AF71}" uniqueName="P1329930">
      <xmlPr mapId="3" xpath="/GFI-IZD-OSIG/IPK-E_1001320/P1329930" xmlDataType="decimal"/>
    </xmlCellPr>
  </singleXmlCell>
  <singleXmlCell id="1445" xr6:uid="{E0232B08-164D-40D5-8EF1-BD316F5EB45E}" r="C31" connectionId="0">
    <xmlCellPr id="1" xr6:uid="{E5B3C509-C3A9-4598-BE3C-A14CBC9324FF}" uniqueName="P1329613">
      <xmlPr mapId="3" xpath="/GFI-IZD-OSIG/IPK-E_1001320/P1329613" xmlDataType="decimal"/>
    </xmlCellPr>
  </singleXmlCell>
  <singleXmlCell id="1446" xr6:uid="{2B0BA8F3-9CB4-484B-BC8D-3498A4712BD6}" r="D31" connectionId="0">
    <xmlCellPr id="1" xr6:uid="{A4679165-1C70-4818-BF43-0BE0EF402D8F}" uniqueName="P1329614">
      <xmlPr mapId="3" xpath="/GFI-IZD-OSIG/IPK-E_1001320/P1329614" xmlDataType="decimal"/>
    </xmlCellPr>
  </singleXmlCell>
  <singleXmlCell id="1447" xr6:uid="{B4F57DC4-EA37-4D83-A13C-EDBD73FF10C5}" r="E31" connectionId="0">
    <xmlCellPr id="1" xr6:uid="{0727B569-AC88-42E1-9F33-D0364BA9B1D7}" uniqueName="P1329666">
      <xmlPr mapId="3" xpath="/GFI-IZD-OSIG/IPK-E_1001320/P1329666" xmlDataType="decimal"/>
    </xmlCellPr>
  </singleXmlCell>
  <singleXmlCell id="1448" xr6:uid="{B3B16BA7-3A69-438B-88EF-EE5093BFB896}" r="F31" connectionId="0">
    <xmlCellPr id="1" xr6:uid="{0C3E25AC-DF86-4EDE-A42B-1AF4B76B35B8}" uniqueName="P1329704">
      <xmlPr mapId="3" xpath="/GFI-IZD-OSIG/IPK-E_1001320/P1329704" xmlDataType="decimal"/>
    </xmlCellPr>
  </singleXmlCell>
  <singleXmlCell id="1449" xr6:uid="{FB83C442-C322-4CB3-AEF8-BC12FF1A75CA}" r="G31" connectionId="0">
    <xmlCellPr id="1" xr6:uid="{4288F6E3-90B4-4D74-858D-F6723E7C423E}" uniqueName="P1329741">
      <xmlPr mapId="3" xpath="/GFI-IZD-OSIG/IPK-E_1001320/P1329741" xmlDataType="decimal"/>
    </xmlCellPr>
  </singleXmlCell>
  <singleXmlCell id="1450" xr6:uid="{44E3AAC0-8CCD-4B18-9DDB-A5D48EE996BA}" r="H31" connectionId="0">
    <xmlCellPr id="1" xr6:uid="{C39F310F-651E-4E38-B6E2-CF11097EA98C}" uniqueName="P1329779">
      <xmlPr mapId="3" xpath="/GFI-IZD-OSIG/IPK-E_1001320/P1329779" xmlDataType="decimal"/>
    </xmlCellPr>
  </singleXmlCell>
  <singleXmlCell id="1451" xr6:uid="{D3C7FDC3-FCC4-4F2C-8785-55D8DD0C7075}" r="I31" connectionId="0">
    <xmlCellPr id="1" xr6:uid="{D8E74222-7F35-442D-A60B-7B00326F7269}" uniqueName="P1329817">
      <xmlPr mapId="3" xpath="/GFI-IZD-OSIG/IPK-E_1001320/P1329817" xmlDataType="decimal"/>
    </xmlCellPr>
  </singleXmlCell>
  <singleXmlCell id="1452" xr6:uid="{EC9C4CF9-A0CD-4F34-BBEE-14B1F699C4A1}" r="J31" connectionId="0">
    <xmlCellPr id="1" xr6:uid="{05A6BC2A-3AC9-4BFD-8FFD-6870AA67E25B}" uniqueName="P1329855">
      <xmlPr mapId="3" xpath="/GFI-IZD-OSIG/IPK-E_1001320/P1329855" xmlDataType="decimal"/>
    </xmlCellPr>
  </singleXmlCell>
  <singleXmlCell id="1453" xr6:uid="{C75AC456-3617-4722-B1B6-777CE6074552}" r="K31" connectionId="0">
    <xmlCellPr id="1" xr6:uid="{03AF561A-6B19-4F14-85A7-AF84DA74CC4E}" uniqueName="P1329893">
      <xmlPr mapId="3" xpath="/GFI-IZD-OSIG/IPK-E_1001320/P1329893" xmlDataType="decimal"/>
    </xmlCellPr>
  </singleXmlCell>
  <singleXmlCell id="1454" xr6:uid="{FCC07F77-D9BB-4619-84D6-39CA3BFF60C3}" r="L31" connectionId="0">
    <xmlCellPr id="1" xr6:uid="{F7F62D33-7240-4C24-A0D4-89AFE1B6CA7F}" uniqueName="P1329931">
      <xmlPr mapId="3" xpath="/GFI-IZD-OSIG/IPK-E_1001320/P1329931" xmlDataType="decimal"/>
    </xmlCellPr>
  </singleXmlCell>
  <singleXmlCell id="1455" xr6:uid="{C863C0C3-647F-4EF2-B533-48BC75FA91F3}" r="C32" connectionId="0">
    <xmlCellPr id="1" xr6:uid="{5DF7D9BE-C601-4AEB-8733-25E2B68A04AB}" uniqueName="P1329615">
      <xmlPr mapId="3" xpath="/GFI-IZD-OSIG/IPK-E_1001320/P1329615" xmlDataType="decimal"/>
    </xmlCellPr>
  </singleXmlCell>
  <singleXmlCell id="1456" xr6:uid="{DB23710F-714C-4E69-98A4-A9F4D04D4488}" r="D32" connectionId="0">
    <xmlCellPr id="1" xr6:uid="{31266186-94E2-43F9-8A0D-F9EA89224B0D}" uniqueName="P1329616">
      <xmlPr mapId="3" xpath="/GFI-IZD-OSIG/IPK-E_1001320/P1329616" xmlDataType="decimal"/>
    </xmlCellPr>
  </singleXmlCell>
  <singleXmlCell id="1457" xr6:uid="{174F9F55-069D-4FDD-ADFD-FDF6C71D49A8}" r="E32" connectionId="0">
    <xmlCellPr id="1" xr6:uid="{67A23B4D-4726-4548-8820-8B016AE4F227}" uniqueName="P1329667">
      <xmlPr mapId="3" xpath="/GFI-IZD-OSIG/IPK-E_1001320/P1329667" xmlDataType="decimal"/>
    </xmlCellPr>
  </singleXmlCell>
  <singleXmlCell id="1458" xr6:uid="{6D029842-3BCC-4D63-8271-B1D48DE964BC}" r="F32" connectionId="0">
    <xmlCellPr id="1" xr6:uid="{2155D968-3A78-4EA5-8D5D-93A2755AA3E4}" uniqueName="P1329705">
      <xmlPr mapId="3" xpath="/GFI-IZD-OSIG/IPK-E_1001320/P1329705" xmlDataType="decimal"/>
    </xmlCellPr>
  </singleXmlCell>
  <singleXmlCell id="1459" xr6:uid="{5ABE2285-C7BC-4E51-BCEB-DBEE07AB05E0}" r="G32" connectionId="0">
    <xmlCellPr id="1" xr6:uid="{3A548982-D43E-4860-BF06-F60CD5567EC7}" uniqueName="P1329742">
      <xmlPr mapId="3" xpath="/GFI-IZD-OSIG/IPK-E_1001320/P1329742" xmlDataType="decimal"/>
    </xmlCellPr>
  </singleXmlCell>
  <singleXmlCell id="1460" xr6:uid="{2997634A-2DA4-45EA-A823-C2055A7FE910}" r="H32" connectionId="0">
    <xmlCellPr id="1" xr6:uid="{E8AA801F-08FC-4449-9C05-AC8F2FEDD32F}" uniqueName="P1329780">
      <xmlPr mapId="3" xpath="/GFI-IZD-OSIG/IPK-E_1001320/P1329780" xmlDataType="decimal"/>
    </xmlCellPr>
  </singleXmlCell>
  <singleXmlCell id="1461" xr6:uid="{7EA6204A-B83B-4ACD-80E8-F913712CBF62}" r="I32" connectionId="0">
    <xmlCellPr id="1" xr6:uid="{FCF4A6BF-AC33-4B26-B379-9BAA01195D1B}" uniqueName="P1329818">
      <xmlPr mapId="3" xpath="/GFI-IZD-OSIG/IPK-E_1001320/P1329818" xmlDataType="decimal"/>
    </xmlCellPr>
  </singleXmlCell>
  <singleXmlCell id="1462" xr6:uid="{A25A0BC4-DF24-4AE2-8F77-1BB75E40A648}" r="J32" connectionId="0">
    <xmlCellPr id="1" xr6:uid="{C1E65FF4-E5DD-4079-9780-046D302C6FA9}" uniqueName="P1329856">
      <xmlPr mapId="3" xpath="/GFI-IZD-OSIG/IPK-E_1001320/P1329856" xmlDataType="decimal"/>
    </xmlCellPr>
  </singleXmlCell>
  <singleXmlCell id="1463" xr6:uid="{75E0F4F5-799E-4452-BA96-7E96150CC31B}" r="K32" connectionId="0">
    <xmlCellPr id="1" xr6:uid="{1BD5257E-3845-49A8-9A17-D0085B7283C6}" uniqueName="P1329894">
      <xmlPr mapId="3" xpath="/GFI-IZD-OSIG/IPK-E_1001320/P1329894" xmlDataType="decimal"/>
    </xmlCellPr>
  </singleXmlCell>
  <singleXmlCell id="1464" xr6:uid="{ECD359CC-18EE-4F71-AB23-4377207E2B8C}" r="L32" connectionId="0">
    <xmlCellPr id="1" xr6:uid="{7484AFD8-3747-4CC2-B677-D25362EAF17A}" uniqueName="P1329932">
      <xmlPr mapId="3" xpath="/GFI-IZD-OSIG/IPK-E_1001320/P1329932" xmlDataType="decimal"/>
    </xmlCellPr>
  </singleXmlCell>
  <singleXmlCell id="1465" xr6:uid="{CFC92EFB-DCBB-41A0-A9D3-8C8C0EA29747}" r="C33" connectionId="0">
    <xmlCellPr id="1" xr6:uid="{B8654564-0B15-4463-A728-F8A7C8AC7048}" uniqueName="P1329617">
      <xmlPr mapId="3" xpath="/GFI-IZD-OSIG/IPK-E_1001320/P1329617" xmlDataType="decimal"/>
    </xmlCellPr>
  </singleXmlCell>
  <singleXmlCell id="1466" xr6:uid="{820FF865-E9C9-4505-9983-CDDD525EF41E}" r="D33" connectionId="0">
    <xmlCellPr id="1" xr6:uid="{9B1ABFE0-20FA-4AF7-A20D-1E2EB6343FF0}" uniqueName="P1329618">
      <xmlPr mapId="3" xpath="/GFI-IZD-OSIG/IPK-E_1001320/P1329618" xmlDataType="decimal"/>
    </xmlCellPr>
  </singleXmlCell>
  <singleXmlCell id="1467" xr6:uid="{8CA8BEA3-84A9-474B-9408-90A6406806D1}" r="E33" connectionId="0">
    <xmlCellPr id="1" xr6:uid="{2517B7C1-288E-46E8-B0D7-4B001B080F1F}" uniqueName="P1329668">
      <xmlPr mapId="3" xpath="/GFI-IZD-OSIG/IPK-E_1001320/P1329668" xmlDataType="decimal"/>
    </xmlCellPr>
  </singleXmlCell>
  <singleXmlCell id="1468" xr6:uid="{326D5C7C-8DC1-4FE7-A153-5A7B0DB4DE19}" r="F33" connectionId="0">
    <xmlCellPr id="1" xr6:uid="{615AC907-BF94-4AB8-A066-7C633549A8F6}" uniqueName="P1329706">
      <xmlPr mapId="3" xpath="/GFI-IZD-OSIG/IPK-E_1001320/P1329706" xmlDataType="decimal"/>
    </xmlCellPr>
  </singleXmlCell>
  <singleXmlCell id="1469" xr6:uid="{98C7EE1A-7E01-4719-BC2A-018D9E1FC063}" r="G33" connectionId="0">
    <xmlCellPr id="1" xr6:uid="{B1DDC4C6-FCF6-4E61-9C36-88CF13605C34}" uniqueName="P1329743">
      <xmlPr mapId="3" xpath="/GFI-IZD-OSIG/IPK-E_1001320/P1329743" xmlDataType="decimal"/>
    </xmlCellPr>
  </singleXmlCell>
  <singleXmlCell id="1470" xr6:uid="{A68A223C-25BA-441C-A028-13A7F0A27322}" r="H33" connectionId="0">
    <xmlCellPr id="1" xr6:uid="{A49406C1-1EC6-45CD-96B1-A60F2A536F5E}" uniqueName="P1329781">
      <xmlPr mapId="3" xpath="/GFI-IZD-OSIG/IPK-E_1001320/P1329781" xmlDataType="decimal"/>
    </xmlCellPr>
  </singleXmlCell>
  <singleXmlCell id="1471" xr6:uid="{2F3834C9-04D5-4AB4-8C61-568B4B2CDA3D}" r="I33" connectionId="0">
    <xmlCellPr id="1" xr6:uid="{E7094667-D0B5-4A41-B3F4-88DC58DEBDDB}" uniqueName="P1329819">
      <xmlPr mapId="3" xpath="/GFI-IZD-OSIG/IPK-E_1001320/P1329819" xmlDataType="decimal"/>
    </xmlCellPr>
  </singleXmlCell>
  <singleXmlCell id="1472" xr6:uid="{D39B236D-2453-4F20-98B2-53B3573814E5}" r="J33" connectionId="0">
    <xmlCellPr id="1" xr6:uid="{CD899F8D-8BF2-4653-B18E-C0F071F7957B}" uniqueName="P1329857">
      <xmlPr mapId="3" xpath="/GFI-IZD-OSIG/IPK-E_1001320/P1329857" xmlDataType="decimal"/>
    </xmlCellPr>
  </singleXmlCell>
  <singleXmlCell id="1473" xr6:uid="{6788AD6C-942D-492E-9AEB-496F28AEC169}" r="K33" connectionId="0">
    <xmlCellPr id="1" xr6:uid="{22F73BC8-8968-4363-8E5A-1A82D293378C}" uniqueName="P1329895">
      <xmlPr mapId="3" xpath="/GFI-IZD-OSIG/IPK-E_1001320/P1329895" xmlDataType="decimal"/>
    </xmlCellPr>
  </singleXmlCell>
  <singleXmlCell id="1474" xr6:uid="{330300F3-F8D4-4B45-B358-3948CDCB38C2}" r="L33" connectionId="0">
    <xmlCellPr id="1" xr6:uid="{C237DFF3-E518-4350-8E58-89F5B78D4795}" uniqueName="P1329933">
      <xmlPr mapId="3" xpath="/GFI-IZD-OSIG/IPK-E_1001320/P1329933" xmlDataType="decimal"/>
    </xmlCellPr>
  </singleXmlCell>
  <singleXmlCell id="1475" xr6:uid="{8E44EF1C-5CDA-4F70-99F2-C43C8DDDB7D9}" r="C34" connectionId="0">
    <xmlCellPr id="1" xr6:uid="{FB07A0F6-44C1-4F32-98F2-B1ABF4C24C7A}" uniqueName="P1329619">
      <xmlPr mapId="3" xpath="/GFI-IZD-OSIG/IPK-E_1001320/P1329619" xmlDataType="decimal"/>
    </xmlCellPr>
  </singleXmlCell>
  <singleXmlCell id="1476" xr6:uid="{0B39034F-5D9D-487F-A7D7-D6F51F18D07D}" r="D34" connectionId="0">
    <xmlCellPr id="1" xr6:uid="{637BFE3C-BEF0-4261-8046-A8577570F98C}" uniqueName="P1329620">
      <xmlPr mapId="3" xpath="/GFI-IZD-OSIG/IPK-E_1001320/P1329620" xmlDataType="decimal"/>
    </xmlCellPr>
  </singleXmlCell>
  <singleXmlCell id="1477" xr6:uid="{87CB8F1B-B1CC-4064-A7E0-9D7E3D0B215C}" r="E34" connectionId="0">
    <xmlCellPr id="1" xr6:uid="{8813CCF7-37E4-492B-9DAE-24726FEDACFD}" uniqueName="P1329669">
      <xmlPr mapId="3" xpath="/GFI-IZD-OSIG/IPK-E_1001320/P1329669" xmlDataType="decimal"/>
    </xmlCellPr>
  </singleXmlCell>
  <singleXmlCell id="1478" xr6:uid="{2DF855D6-A97F-4C74-91B5-4B0FB2992E36}" r="F34" connectionId="0">
    <xmlCellPr id="1" xr6:uid="{F0772CC9-781C-49CB-A181-F1B232033913}" uniqueName="P1329707">
      <xmlPr mapId="3" xpath="/GFI-IZD-OSIG/IPK-E_1001320/P1329707" xmlDataType="decimal"/>
    </xmlCellPr>
  </singleXmlCell>
  <singleXmlCell id="1479" xr6:uid="{111136C3-6DB2-4081-A281-50D5E8110A08}" r="G34" connectionId="0">
    <xmlCellPr id="1" xr6:uid="{FC3883C3-6552-4BE5-9287-239C0738B306}" uniqueName="P1329744">
      <xmlPr mapId="3" xpath="/GFI-IZD-OSIG/IPK-E_1001320/P1329744" xmlDataType="decimal"/>
    </xmlCellPr>
  </singleXmlCell>
  <singleXmlCell id="1480" xr6:uid="{241EF0FF-B45F-4FD1-9453-3697BDDFA912}" r="H34" connectionId="0">
    <xmlCellPr id="1" xr6:uid="{9B9DB044-1F4E-4F66-A676-6F83F2C6EC68}" uniqueName="P1329782">
      <xmlPr mapId="3" xpath="/GFI-IZD-OSIG/IPK-E_1001320/P1329782" xmlDataType="decimal"/>
    </xmlCellPr>
  </singleXmlCell>
  <singleXmlCell id="1481" xr6:uid="{7513B1E1-3938-46EC-A882-801E27D7E8AB}" r="I34" connectionId="0">
    <xmlCellPr id="1" xr6:uid="{C55359B3-1937-43D7-B20E-8EA4753F2D71}" uniqueName="P1329820">
      <xmlPr mapId="3" xpath="/GFI-IZD-OSIG/IPK-E_1001320/P1329820" xmlDataType="decimal"/>
    </xmlCellPr>
  </singleXmlCell>
  <singleXmlCell id="1482" xr6:uid="{E3D325C2-5F18-4C27-9559-ED7AAFE32C11}" r="J34" connectionId="0">
    <xmlCellPr id="1" xr6:uid="{52407EC2-26D6-44C9-841C-6D5FB58019BF}" uniqueName="P1329858">
      <xmlPr mapId="3" xpath="/GFI-IZD-OSIG/IPK-E_1001320/P1329858" xmlDataType="decimal"/>
    </xmlCellPr>
  </singleXmlCell>
  <singleXmlCell id="1483" xr6:uid="{F55D29E4-9897-4091-8B9C-561CF4A64EB5}" r="K34" connectionId="0">
    <xmlCellPr id="1" xr6:uid="{8C669DB3-ED22-4786-BB7D-7E701EAF13D2}" uniqueName="P1329896">
      <xmlPr mapId="3" xpath="/GFI-IZD-OSIG/IPK-E_1001320/P1329896" xmlDataType="decimal"/>
    </xmlCellPr>
  </singleXmlCell>
  <singleXmlCell id="1484" xr6:uid="{69EFFA03-E875-47F9-8788-CB32E530AF01}" r="L34" connectionId="0">
    <xmlCellPr id="1" xr6:uid="{8AA6DE59-B392-4956-8A3A-DB4054A85A77}" uniqueName="P1329934">
      <xmlPr mapId="3" xpath="/GFI-IZD-OSIG/IPK-E_1001320/P1329934" xmlDataType="decimal"/>
    </xmlCellPr>
  </singleXmlCell>
  <singleXmlCell id="1485" xr6:uid="{B2DF0583-C372-4433-93D7-3FB677915DE3}" r="C35" connectionId="0">
    <xmlCellPr id="1" xr6:uid="{6020E9C3-5E6B-4BF5-978C-F744D830C2D6}" uniqueName="P1329621">
      <xmlPr mapId="3" xpath="/GFI-IZD-OSIG/IPK-E_1001320/P1329621" xmlDataType="decimal"/>
    </xmlCellPr>
  </singleXmlCell>
  <singleXmlCell id="1486" xr6:uid="{2ABE8758-E45F-4A4A-A3DC-CF4957B123CF}" r="D35" connectionId="0">
    <xmlCellPr id="1" xr6:uid="{E62DB1D4-F92F-4CD3-ABBC-47547A75A3CD}" uniqueName="P1329624">
      <xmlPr mapId="3" xpath="/GFI-IZD-OSIG/IPK-E_1001320/P1329624" xmlDataType="decimal"/>
    </xmlCellPr>
  </singleXmlCell>
  <singleXmlCell id="1487" xr6:uid="{FB97DACC-CEC0-45E3-91A6-F029AF5B3B6F}" r="E35" connectionId="0">
    <xmlCellPr id="1" xr6:uid="{1D0A427E-B646-4166-A216-6C81D3C1CB52}" uniqueName="P1329670">
      <xmlPr mapId="3" xpath="/GFI-IZD-OSIG/IPK-E_1001320/P1329670" xmlDataType="decimal"/>
    </xmlCellPr>
  </singleXmlCell>
  <singleXmlCell id="1488" xr6:uid="{3C941B92-4D7F-4894-84E3-03510F9AB963}" r="F35" connectionId="0">
    <xmlCellPr id="1" xr6:uid="{F65CB5CF-AC94-4F24-BFAD-687A7E0F8372}" uniqueName="P1329708">
      <xmlPr mapId="3" xpath="/GFI-IZD-OSIG/IPK-E_1001320/P1329708" xmlDataType="decimal"/>
    </xmlCellPr>
  </singleXmlCell>
  <singleXmlCell id="1489" xr6:uid="{DFF1D40A-164C-4937-BC26-54EEFE6877B7}" r="G35" connectionId="0">
    <xmlCellPr id="1" xr6:uid="{38A1FB48-9217-4DA9-8505-AB1DF18A9A4B}" uniqueName="P1329745">
      <xmlPr mapId="3" xpath="/GFI-IZD-OSIG/IPK-E_1001320/P1329745" xmlDataType="decimal"/>
    </xmlCellPr>
  </singleXmlCell>
  <singleXmlCell id="1490" xr6:uid="{56783F16-2873-44D9-9783-AC2CC1B5F803}" r="H35" connectionId="0">
    <xmlCellPr id="1" xr6:uid="{D6247421-99D7-43E2-8B3A-D805915F941F}" uniqueName="P1329783">
      <xmlPr mapId="3" xpath="/GFI-IZD-OSIG/IPK-E_1001320/P1329783" xmlDataType="decimal"/>
    </xmlCellPr>
  </singleXmlCell>
  <singleXmlCell id="1491" xr6:uid="{B055289B-29B8-40AE-B846-B18BFE22F6B9}" r="I35" connectionId="0">
    <xmlCellPr id="1" xr6:uid="{65C049F7-7928-4EB7-B25B-FEE38AD7DD23}" uniqueName="P1329821">
      <xmlPr mapId="3" xpath="/GFI-IZD-OSIG/IPK-E_1001320/P1329821" xmlDataType="decimal"/>
    </xmlCellPr>
  </singleXmlCell>
  <singleXmlCell id="1492" xr6:uid="{2D2EAF79-EEC3-448B-9737-C6E87050A9D9}" r="J35" connectionId="0">
    <xmlCellPr id="1" xr6:uid="{8E28E759-D9DF-4EEC-A5ED-EADDF6482694}" uniqueName="P1329859">
      <xmlPr mapId="3" xpath="/GFI-IZD-OSIG/IPK-E_1001320/P1329859" xmlDataType="decimal"/>
    </xmlCellPr>
  </singleXmlCell>
  <singleXmlCell id="1493" xr6:uid="{2CBF0C02-1BCC-4B83-8F6C-BFAC0B18433A}" r="K35" connectionId="0">
    <xmlCellPr id="1" xr6:uid="{C10515DA-DF97-40BB-9519-DCB37DF25A67}" uniqueName="P1329897">
      <xmlPr mapId="3" xpath="/GFI-IZD-OSIG/IPK-E_1001320/P1329897" xmlDataType="decimal"/>
    </xmlCellPr>
  </singleXmlCell>
  <singleXmlCell id="1494" xr6:uid="{5ECB4267-9BB8-4B37-9E21-9E11E640804D}" r="L35" connectionId="0">
    <xmlCellPr id="1" xr6:uid="{CDE8F285-5D80-4022-A0F8-5851D7952769}" uniqueName="P1329935">
      <xmlPr mapId="3" xpath="/GFI-IZD-OSIG/IPK-E_1001320/P1329935" xmlDataType="decimal"/>
    </xmlCellPr>
  </singleXmlCell>
  <singleXmlCell id="1495" xr6:uid="{DEC8A0F2-1B6E-4271-882C-0DFE5C2675F8}" r="C36" connectionId="0">
    <xmlCellPr id="1" xr6:uid="{D240AF48-1518-4A5F-82A8-7B57251EB88E}" uniqueName="P1329625">
      <xmlPr mapId="3" xpath="/GFI-IZD-OSIG/IPK-E_1001320/P1329625" xmlDataType="decimal"/>
    </xmlCellPr>
  </singleXmlCell>
  <singleXmlCell id="1496" xr6:uid="{C18B78C6-1CE1-4897-ACFF-6FC4BC8887AA}" r="D36" connectionId="0">
    <xmlCellPr id="1" xr6:uid="{FCAEA8C2-0DC3-4108-B269-9915D260B29D}" uniqueName="P1329622">
      <xmlPr mapId="3" xpath="/GFI-IZD-OSIG/IPK-E_1001320/P1329622" xmlDataType="decimal"/>
    </xmlCellPr>
  </singleXmlCell>
  <singleXmlCell id="1497" xr6:uid="{AB8E2CB9-DB5B-47A4-A95B-4C519B1A937A}" r="E36" connectionId="0">
    <xmlCellPr id="1" xr6:uid="{ADF1AE8E-1079-4375-BF74-5DCC1AF3927B}" uniqueName="P1329671">
      <xmlPr mapId="3" xpath="/GFI-IZD-OSIG/IPK-E_1001320/P1329671" xmlDataType="decimal"/>
    </xmlCellPr>
  </singleXmlCell>
  <singleXmlCell id="1498" xr6:uid="{3291135C-904F-48CB-8932-7630D66E490D}" r="F36" connectionId="0">
    <xmlCellPr id="1" xr6:uid="{DE22CDB9-5EA8-4084-86E2-5F6CCB907AB7}" uniqueName="P1329709">
      <xmlPr mapId="3" xpath="/GFI-IZD-OSIG/IPK-E_1001320/P1329709" xmlDataType="decimal"/>
    </xmlCellPr>
  </singleXmlCell>
  <singleXmlCell id="1499" xr6:uid="{61F2A9B9-372E-4DF2-91FB-87DA4A24587C}" r="G36" connectionId="0">
    <xmlCellPr id="1" xr6:uid="{79EE2DFD-A7AD-4144-9B11-533FB4C8F947}" uniqueName="P1329746">
      <xmlPr mapId="3" xpath="/GFI-IZD-OSIG/IPK-E_1001320/P1329746" xmlDataType="decimal"/>
    </xmlCellPr>
  </singleXmlCell>
  <singleXmlCell id="1500" xr6:uid="{F09307CC-A03F-489E-8A30-51EDC480ED67}" r="H36" connectionId="0">
    <xmlCellPr id="1" xr6:uid="{BB27F027-16BC-4A74-B017-BA5DF2688645}" uniqueName="P1329784">
      <xmlPr mapId="3" xpath="/GFI-IZD-OSIG/IPK-E_1001320/P1329784" xmlDataType="decimal"/>
    </xmlCellPr>
  </singleXmlCell>
  <singleXmlCell id="1501" xr6:uid="{A53F38AE-EDB1-4489-8AD9-02E06C18C7A0}" r="I36" connectionId="0">
    <xmlCellPr id="1" xr6:uid="{E982BA26-E5F3-4820-9ECB-5174D6F16CCD}" uniqueName="P1329822">
      <xmlPr mapId="3" xpath="/GFI-IZD-OSIG/IPK-E_1001320/P1329822" xmlDataType="decimal"/>
    </xmlCellPr>
  </singleXmlCell>
  <singleXmlCell id="1502" xr6:uid="{13A38D95-209B-4E50-809B-264346DCCA27}" r="J36" connectionId="0">
    <xmlCellPr id="1" xr6:uid="{23BF03F7-566C-4205-913B-57A8CEB4E3C7}" uniqueName="P1329860">
      <xmlPr mapId="3" xpath="/GFI-IZD-OSIG/IPK-E_1001320/P1329860" xmlDataType="decimal"/>
    </xmlCellPr>
  </singleXmlCell>
  <singleXmlCell id="1503" xr6:uid="{C932A274-95F4-4FAD-B9DC-2BF12DA59EEF}" r="K36" connectionId="0">
    <xmlCellPr id="1" xr6:uid="{8ED05607-5B53-4331-BA3A-9810DAE81A53}" uniqueName="P1329898">
      <xmlPr mapId="3" xpath="/GFI-IZD-OSIG/IPK-E_1001320/P1329898" xmlDataType="decimal"/>
    </xmlCellPr>
  </singleXmlCell>
  <singleXmlCell id="1504" xr6:uid="{5A847576-01C2-4223-953B-5EA18302E209}" r="L36" connectionId="0">
    <xmlCellPr id="1" xr6:uid="{77FACD12-EFCC-4968-9F7E-DC91DA8A1247}" uniqueName="P1329936">
      <xmlPr mapId="3" xpath="/GFI-IZD-OSIG/IPK-E_1001320/P1329936" xmlDataType="decimal"/>
    </xmlCellPr>
  </singleXmlCell>
  <singleXmlCell id="1505" xr6:uid="{0E42F14C-C180-462E-9142-51524758893B}" r="C37" connectionId="0">
    <xmlCellPr id="1" xr6:uid="{6B6B7BBE-1D5B-44CA-924D-31A4D389794F}" uniqueName="P1329623">
      <xmlPr mapId="3" xpath="/GFI-IZD-OSIG/IPK-E_1001320/P1329623" xmlDataType="decimal"/>
    </xmlCellPr>
  </singleXmlCell>
  <singleXmlCell id="1506" xr6:uid="{CB45845D-D947-40B4-8F27-7B4CB7FA3B3C}" r="D37" connectionId="0">
    <xmlCellPr id="1" xr6:uid="{14EF6389-F9BB-4ABB-A5FE-3900ED8133EA}" uniqueName="P1329626">
      <xmlPr mapId="3" xpath="/GFI-IZD-OSIG/IPK-E_1001320/P1329626" xmlDataType="decimal"/>
    </xmlCellPr>
  </singleXmlCell>
  <singleXmlCell id="1507" xr6:uid="{4C8F3ED6-F842-48B3-9E52-EE076714BB4C}" r="E37" connectionId="0">
    <xmlCellPr id="1" xr6:uid="{A3F1F688-ECD4-4F55-A979-276C8F14BA82}" uniqueName="P1329672">
      <xmlPr mapId="3" xpath="/GFI-IZD-OSIG/IPK-E_1001320/P1329672" xmlDataType="decimal"/>
    </xmlCellPr>
  </singleXmlCell>
  <singleXmlCell id="1508" xr6:uid="{E9691088-7E54-48BA-95B5-5EA90AF2A75D}" r="F37" connectionId="0">
    <xmlCellPr id="1" xr6:uid="{B76D37AF-DB78-4F10-8849-CBD15A1020E7}" uniqueName="P1329710">
      <xmlPr mapId="3" xpath="/GFI-IZD-OSIG/IPK-E_1001320/P1329710" xmlDataType="decimal"/>
    </xmlCellPr>
  </singleXmlCell>
  <singleXmlCell id="1509" xr6:uid="{F3E25F6B-DCCB-4F4D-94C3-36499206B9D3}" r="G37" connectionId="0">
    <xmlCellPr id="1" xr6:uid="{78EE2C6A-8070-476D-895A-4D2425187E3D}" uniqueName="P1329747">
      <xmlPr mapId="3" xpath="/GFI-IZD-OSIG/IPK-E_1001320/P1329747" xmlDataType="decimal"/>
    </xmlCellPr>
  </singleXmlCell>
  <singleXmlCell id="1510" xr6:uid="{B5246D4E-799B-4A38-9EF9-579641B9CAC2}" r="H37" connectionId="0">
    <xmlCellPr id="1" xr6:uid="{E4FF8353-43B3-4F01-8E95-D9BB22C5FCDE}" uniqueName="P1329785">
      <xmlPr mapId="3" xpath="/GFI-IZD-OSIG/IPK-E_1001320/P1329785" xmlDataType="decimal"/>
    </xmlCellPr>
  </singleXmlCell>
  <singleXmlCell id="1511" xr6:uid="{3307924A-1BC1-43A2-8D71-4DA60C9411CA}" r="I37" connectionId="0">
    <xmlCellPr id="1" xr6:uid="{987DFE50-8DC8-4C66-A90D-5A296DA21890}" uniqueName="P1329823">
      <xmlPr mapId="3" xpath="/GFI-IZD-OSIG/IPK-E_1001320/P1329823" xmlDataType="decimal"/>
    </xmlCellPr>
  </singleXmlCell>
  <singleXmlCell id="1512" xr6:uid="{D13D5CD9-E3EC-41C9-852A-2941A82EA018}" r="J37" connectionId="0">
    <xmlCellPr id="1" xr6:uid="{5FC14579-714D-4D72-8E49-2735619C10F9}" uniqueName="P1329861">
      <xmlPr mapId="3" xpath="/GFI-IZD-OSIG/IPK-E_1001320/P1329861" xmlDataType="decimal"/>
    </xmlCellPr>
  </singleXmlCell>
  <singleXmlCell id="1513" xr6:uid="{04413F01-7DD0-4CAD-B663-52178FFBE64A}" r="K37" connectionId="0">
    <xmlCellPr id="1" xr6:uid="{E0F64C9D-7DDF-4B0C-8F90-C579A1BC10D3}" uniqueName="P1329899">
      <xmlPr mapId="3" xpath="/GFI-IZD-OSIG/IPK-E_1001320/P1329899" xmlDataType="decimal"/>
    </xmlCellPr>
  </singleXmlCell>
  <singleXmlCell id="1514" xr6:uid="{A4DAD007-32C2-41E7-8BE4-D6DF3808065E}" r="L37" connectionId="0">
    <xmlCellPr id="1" xr6:uid="{DDBC1C4C-368B-4716-91D3-8FC2A8B28706}" uniqueName="P1329937">
      <xmlPr mapId="3" xpath="/GFI-IZD-OSIG/IPK-E_1001320/P1329937" xmlDataType="decimal"/>
    </xmlCellPr>
  </singleXmlCell>
  <singleXmlCell id="1515" xr6:uid="{4D8F113E-944A-4041-9B8B-FC65CEBA7E37}" r="C38" connectionId="0">
    <xmlCellPr id="1" xr6:uid="{242C1B5B-7BD8-47A1-A0EE-4F2850E8638E}" uniqueName="P1329627">
      <xmlPr mapId="3" xpath="/GFI-IZD-OSIG/IPK-E_1001320/P1329627" xmlDataType="decimal"/>
    </xmlCellPr>
  </singleXmlCell>
  <singleXmlCell id="1516" xr6:uid="{5E118BE3-6C17-44FE-9976-65E4E35E56BF}" r="D38" connectionId="0">
    <xmlCellPr id="1" xr6:uid="{14CE1E70-BE4A-4274-BC3C-FEF9A120649B}" uniqueName="P1329628">
      <xmlPr mapId="3" xpath="/GFI-IZD-OSIG/IPK-E_1001320/P1329628" xmlDataType="decimal"/>
    </xmlCellPr>
  </singleXmlCell>
  <singleXmlCell id="1517" xr6:uid="{43BA12FA-5C5B-4B20-B14F-3681BA700C28}" r="E38" connectionId="0">
    <xmlCellPr id="1" xr6:uid="{D64BAAD0-7E51-452A-8EFD-A909C38560AE}" uniqueName="P1329673">
      <xmlPr mapId="3" xpath="/GFI-IZD-OSIG/IPK-E_1001320/P1329673" xmlDataType="decimal"/>
    </xmlCellPr>
  </singleXmlCell>
  <singleXmlCell id="1518" xr6:uid="{1D5CBB4C-A57A-4795-9DAB-CA3C39353870}" r="F38" connectionId="0">
    <xmlCellPr id="1" xr6:uid="{55CF5981-B7FB-4A0C-9EE9-1FF9B3E94C54}" uniqueName="P1329711">
      <xmlPr mapId="3" xpath="/GFI-IZD-OSIG/IPK-E_1001320/P1329711" xmlDataType="decimal"/>
    </xmlCellPr>
  </singleXmlCell>
  <singleXmlCell id="1519" xr6:uid="{45C58197-C0D9-47E3-9E41-A463F9AFC454}" r="G38" connectionId="0">
    <xmlCellPr id="1" xr6:uid="{13A1FB72-F700-4AEB-8551-9778775AAAE2}" uniqueName="P1329748">
      <xmlPr mapId="3" xpath="/GFI-IZD-OSIG/IPK-E_1001320/P1329748" xmlDataType="decimal"/>
    </xmlCellPr>
  </singleXmlCell>
  <singleXmlCell id="1520" xr6:uid="{14461D35-8539-483B-8C1A-9C1FCD9347CA}" r="H38" connectionId="0">
    <xmlCellPr id="1" xr6:uid="{F62165C8-2D38-46AA-9AEB-5A7E049CDA28}" uniqueName="P1329786">
      <xmlPr mapId="3" xpath="/GFI-IZD-OSIG/IPK-E_1001320/P1329786" xmlDataType="decimal"/>
    </xmlCellPr>
  </singleXmlCell>
  <singleXmlCell id="1521" xr6:uid="{D5EE93C0-4179-481E-8449-A0E3BC9C5E98}" r="I38" connectionId="0">
    <xmlCellPr id="1" xr6:uid="{7C1D493D-FE02-4604-A092-5A312DD65773}" uniqueName="P1329824">
      <xmlPr mapId="3" xpath="/GFI-IZD-OSIG/IPK-E_1001320/P1329824" xmlDataType="decimal"/>
    </xmlCellPr>
  </singleXmlCell>
  <singleXmlCell id="1522" xr6:uid="{FC3733EA-69D5-402A-801C-BDE7B630FC5D}" r="J38" connectionId="0">
    <xmlCellPr id="1" xr6:uid="{9175D1AC-AB00-41E8-8A86-0DC98B1D4D7B}" uniqueName="P1329862">
      <xmlPr mapId="3" xpath="/GFI-IZD-OSIG/IPK-E_1001320/P1329862" xmlDataType="decimal"/>
    </xmlCellPr>
  </singleXmlCell>
  <singleXmlCell id="1523" xr6:uid="{EB7CD426-F9AB-4CF5-95BE-210E351B5EBC}" r="K38" connectionId="0">
    <xmlCellPr id="1" xr6:uid="{18DDEDA3-0FC1-4BCE-98AA-3230C532AB93}" uniqueName="P1329900">
      <xmlPr mapId="3" xpath="/GFI-IZD-OSIG/IPK-E_1001320/P1329900" xmlDataType="decimal"/>
    </xmlCellPr>
  </singleXmlCell>
  <singleXmlCell id="1524" xr6:uid="{B4154CA0-8DBD-44A9-8282-8727ADEF0231}" r="L38" connectionId="0">
    <xmlCellPr id="1" xr6:uid="{61392743-73CA-4E73-9900-B1DE20B272D6}" uniqueName="P1329938">
      <xmlPr mapId="3" xpath="/GFI-IZD-OSIG/IPK-E_1001320/P1329938" xmlDataType="decimal"/>
    </xmlCellPr>
  </singleXmlCell>
  <singleXmlCell id="1525" xr6:uid="{0DD3F412-DCC7-43C6-9D79-EDBCADE3B28D}" r="C39" connectionId="0">
    <xmlCellPr id="1" xr6:uid="{41F2D533-E219-4F8B-A558-48802A2DC1C4}" uniqueName="P1329629">
      <xmlPr mapId="3" xpath="/GFI-IZD-OSIG/IPK-E_1001320/P1329629" xmlDataType="decimal"/>
    </xmlCellPr>
  </singleXmlCell>
  <singleXmlCell id="1526" xr6:uid="{3095BCFF-7C00-4745-984B-B5AC9CCD6DCB}" r="D39" connectionId="0">
    <xmlCellPr id="1" xr6:uid="{B8F7B484-3066-4C4F-80EF-D01368F1BA46}" uniqueName="P1329630">
      <xmlPr mapId="3" xpath="/GFI-IZD-OSIG/IPK-E_1001320/P1329630" xmlDataType="decimal"/>
    </xmlCellPr>
  </singleXmlCell>
  <singleXmlCell id="1527" xr6:uid="{84035F06-E265-4F25-B576-044CEED6EA03}" r="E39" connectionId="0">
    <xmlCellPr id="1" xr6:uid="{AAC94E16-1C90-4FFA-A72B-31F63900AAE4}" uniqueName="P1329674">
      <xmlPr mapId="3" xpath="/GFI-IZD-OSIG/IPK-E_1001320/P1329674" xmlDataType="decimal"/>
    </xmlCellPr>
  </singleXmlCell>
  <singleXmlCell id="1528" xr6:uid="{36FF0D7F-E9BB-4654-9986-DD3D2B8584CF}" r="F39" connectionId="0">
    <xmlCellPr id="1" xr6:uid="{6717AD7B-18E2-4A14-AF5A-1CC44DD25F0C}" uniqueName="P1329712">
      <xmlPr mapId="3" xpath="/GFI-IZD-OSIG/IPK-E_1001320/P1329712" xmlDataType="decimal"/>
    </xmlCellPr>
  </singleXmlCell>
  <singleXmlCell id="1529" xr6:uid="{26409AA4-6675-4C76-8908-E8296847D52E}" r="G39" connectionId="0">
    <xmlCellPr id="1" xr6:uid="{A08637BE-DBB5-4276-9107-C4EC4F143295}" uniqueName="P1329749">
      <xmlPr mapId="3" xpath="/GFI-IZD-OSIG/IPK-E_1001320/P1329749" xmlDataType="decimal"/>
    </xmlCellPr>
  </singleXmlCell>
  <singleXmlCell id="1530" xr6:uid="{B2D7F612-3D45-4796-921B-E75DA41B742B}" r="H39" connectionId="0">
    <xmlCellPr id="1" xr6:uid="{AECB8728-D760-48AD-85A1-EF758171FFDC}" uniqueName="P1329787">
      <xmlPr mapId="3" xpath="/GFI-IZD-OSIG/IPK-E_1001320/P1329787" xmlDataType="decimal"/>
    </xmlCellPr>
  </singleXmlCell>
  <singleXmlCell id="1531" xr6:uid="{EF6E1DBC-B4D9-4A35-84AD-1304121B02F8}" r="I39" connectionId="0">
    <xmlCellPr id="1" xr6:uid="{CE52672D-174D-4023-B5AE-E7D86D259A06}" uniqueName="P1329825">
      <xmlPr mapId="3" xpath="/GFI-IZD-OSIG/IPK-E_1001320/P1329825" xmlDataType="decimal"/>
    </xmlCellPr>
  </singleXmlCell>
  <singleXmlCell id="1532" xr6:uid="{BD775731-1FDD-440B-A7BC-5A89C25A0D58}" r="J39" connectionId="0">
    <xmlCellPr id="1" xr6:uid="{46F4BE78-B17B-4BC8-ACBF-0E0CB23F985C}" uniqueName="P1329863">
      <xmlPr mapId="3" xpath="/GFI-IZD-OSIG/IPK-E_1001320/P1329863" xmlDataType="decimal"/>
    </xmlCellPr>
  </singleXmlCell>
  <singleXmlCell id="1533" xr6:uid="{8198EC67-90E6-4704-8E7E-631E574B18CE}" r="K39" connectionId="0">
    <xmlCellPr id="1" xr6:uid="{A2F14181-5D24-4C16-8F0C-7C579C4343CD}" uniqueName="P1329901">
      <xmlPr mapId="3" xpath="/GFI-IZD-OSIG/IPK-E_1001320/P1329901" xmlDataType="decimal"/>
    </xmlCellPr>
  </singleXmlCell>
  <singleXmlCell id="1534" xr6:uid="{5DB1743A-128D-4105-9EB0-D32660C2F828}" r="L39" connectionId="0">
    <xmlCellPr id="1" xr6:uid="{E5E682CE-9CF7-428B-9C31-62A5B430E5F8}" uniqueName="P1329939">
      <xmlPr mapId="3" xpath="/GFI-IZD-OSIG/IPK-E_1001320/P1329939" xmlDataType="decimal"/>
    </xmlCellPr>
  </singleXmlCell>
  <singleXmlCell id="1535" xr6:uid="{BE8EA039-90CF-4425-A5C7-E2DA3BC2C99A}" r="C40" connectionId="0">
    <xmlCellPr id="1" xr6:uid="{73F8C753-89D3-460D-AF77-D21DEF3FDFF7}" uniqueName="P1329631">
      <xmlPr mapId="3" xpath="/GFI-IZD-OSIG/IPK-E_1001320/P1329631" xmlDataType="decimal"/>
    </xmlCellPr>
  </singleXmlCell>
  <singleXmlCell id="1536" xr6:uid="{474608D5-13C0-4916-BA20-05A5CDD327B3}" r="D40" connectionId="0">
    <xmlCellPr id="1" xr6:uid="{28764503-010A-4C42-A199-BAB34BC97066}" uniqueName="P1329632">
      <xmlPr mapId="3" xpath="/GFI-IZD-OSIG/IPK-E_1001320/P1329632" xmlDataType="decimal"/>
    </xmlCellPr>
  </singleXmlCell>
  <singleXmlCell id="1537" xr6:uid="{3BA9E1D6-C964-47A7-8066-204B450FA3F4}" r="E40" connectionId="0">
    <xmlCellPr id="1" xr6:uid="{02755D71-911D-4BFA-AAE2-EAA1E7552155}" uniqueName="P1329675">
      <xmlPr mapId="3" xpath="/GFI-IZD-OSIG/IPK-E_1001320/P1329675" xmlDataType="decimal"/>
    </xmlCellPr>
  </singleXmlCell>
  <singleXmlCell id="1538" xr6:uid="{02E48500-B73E-4997-9232-A56427AEBEA0}" r="F40" connectionId="0">
    <xmlCellPr id="1" xr6:uid="{519E5882-64CC-4C7B-BB48-A94423F4F3A2}" uniqueName="P1329713">
      <xmlPr mapId="3" xpath="/GFI-IZD-OSIG/IPK-E_1001320/P1329713" xmlDataType="decimal"/>
    </xmlCellPr>
  </singleXmlCell>
  <singleXmlCell id="1539" xr6:uid="{606E45B9-9955-41D7-A7DC-5EF9D936969B}" r="G40" connectionId="0">
    <xmlCellPr id="1" xr6:uid="{A8EC7062-94C3-4D80-A4A9-821E6C68FCB6}" uniqueName="P1329750">
      <xmlPr mapId="3" xpath="/GFI-IZD-OSIG/IPK-E_1001320/P1329750" xmlDataType="decimal"/>
    </xmlCellPr>
  </singleXmlCell>
  <singleXmlCell id="1540" xr6:uid="{3F431031-D748-4C80-A847-BFB1CB23E0BD}" r="H40" connectionId="0">
    <xmlCellPr id="1" xr6:uid="{CCF24A4C-5E39-4CB9-B418-31A412DF0AC5}" uniqueName="P1329788">
      <xmlPr mapId="3" xpath="/GFI-IZD-OSIG/IPK-E_1001320/P1329788" xmlDataType="decimal"/>
    </xmlCellPr>
  </singleXmlCell>
  <singleXmlCell id="1541" xr6:uid="{56966DB0-D6E2-46DE-BAE0-581814375FF9}" r="I40" connectionId="0">
    <xmlCellPr id="1" xr6:uid="{99A7A521-AD33-4D50-8014-AEDDED93E160}" uniqueName="P1329826">
      <xmlPr mapId="3" xpath="/GFI-IZD-OSIG/IPK-E_1001320/P1329826" xmlDataType="decimal"/>
    </xmlCellPr>
  </singleXmlCell>
  <singleXmlCell id="1542" xr6:uid="{2773076A-5079-4F2B-AACF-4C5FE4AD9DC8}" r="J40" connectionId="0">
    <xmlCellPr id="1" xr6:uid="{D387683C-2137-4672-BCDF-1E7A4CE6C72C}" uniqueName="P1329864">
      <xmlPr mapId="3" xpath="/GFI-IZD-OSIG/IPK-E_1001320/P1329864" xmlDataType="decimal"/>
    </xmlCellPr>
  </singleXmlCell>
  <singleXmlCell id="1543" xr6:uid="{DD04FD07-5A5F-458B-810B-67E8790ACE53}" r="K40" connectionId="0">
    <xmlCellPr id="1" xr6:uid="{E1BBCBFE-631B-4C90-B66E-1AF612607B8B}" uniqueName="P1329902">
      <xmlPr mapId="3" xpath="/GFI-IZD-OSIG/IPK-E_1001320/P1329902" xmlDataType="decimal"/>
    </xmlCellPr>
  </singleXmlCell>
  <singleXmlCell id="1544" xr6:uid="{4DB6167D-9B13-493E-95E1-1EE01BE0E81E}" r="L40" connectionId="0">
    <xmlCellPr id="1" xr6:uid="{7AF092CA-533E-4FE1-9474-ED225F44B1C5}" uniqueName="P1329940">
      <xmlPr mapId="3" xpath="/GFI-IZD-OSIG/IPK-E_1001320/P1329940" xmlDataType="decimal"/>
    </xmlCellPr>
  </singleXmlCell>
  <singleXmlCell id="1545" xr6:uid="{797DCE6E-C572-42AD-8765-9D06248C1F7D}" r="C41" connectionId="0">
    <xmlCellPr id="1" xr6:uid="{8E3669C6-8BD6-4B0D-B179-33A577F8899B}" uniqueName="P1329633">
      <xmlPr mapId="3" xpath="/GFI-IZD-OSIG/IPK-E_1001320/P1329633" xmlDataType="decimal"/>
    </xmlCellPr>
  </singleXmlCell>
  <singleXmlCell id="1546" xr6:uid="{B5E5F96C-D245-4EC3-A185-E8ED110033CC}" r="D41" connectionId="0">
    <xmlCellPr id="1" xr6:uid="{3E7B380E-25E6-4A3F-B2BA-67331793D45B}" uniqueName="P1329634">
      <xmlPr mapId="3" xpath="/GFI-IZD-OSIG/IPK-E_1001320/P1329634" xmlDataType="decimal"/>
    </xmlCellPr>
  </singleXmlCell>
  <singleXmlCell id="1547" xr6:uid="{5C19E6E5-24AA-4FB1-BB97-FD9FAA9E8B01}" r="E41" connectionId="0">
    <xmlCellPr id="1" xr6:uid="{81FC9082-3DCA-43AF-99F9-FD5BAF52F32E}" uniqueName="P1329676">
      <xmlPr mapId="3" xpath="/GFI-IZD-OSIG/IPK-E_1001320/P1329676" xmlDataType="decimal"/>
    </xmlCellPr>
  </singleXmlCell>
  <singleXmlCell id="1548" xr6:uid="{3023CA55-B86D-481F-9405-2C74D90B2936}" r="F41" connectionId="0">
    <xmlCellPr id="1" xr6:uid="{96A43E4E-6FC1-43E9-95A0-59821A0C9C5F}" uniqueName="P1329714">
      <xmlPr mapId="3" xpath="/GFI-IZD-OSIG/IPK-E_1001320/P1329714" xmlDataType="decimal"/>
    </xmlCellPr>
  </singleXmlCell>
  <singleXmlCell id="1549" xr6:uid="{6FD13F12-9564-4222-BB39-D8E662C7F25C}" r="G41" connectionId="0">
    <xmlCellPr id="1" xr6:uid="{B6B8D4A0-07ED-444C-BA31-0B5EB4CAE86F}" uniqueName="P1329751">
      <xmlPr mapId="3" xpath="/GFI-IZD-OSIG/IPK-E_1001320/P1329751" xmlDataType="decimal"/>
    </xmlCellPr>
  </singleXmlCell>
  <singleXmlCell id="1550" xr6:uid="{7A81DD8D-D657-49D0-861A-1B69C5ED36E7}" r="H41" connectionId="0">
    <xmlCellPr id="1" xr6:uid="{88DFFA7B-2748-44B2-B16F-6BA594FFEB29}" uniqueName="P1329789">
      <xmlPr mapId="3" xpath="/GFI-IZD-OSIG/IPK-E_1001320/P1329789" xmlDataType="decimal"/>
    </xmlCellPr>
  </singleXmlCell>
  <singleXmlCell id="1551" xr6:uid="{595EE305-59C9-46A4-A6D7-DC182FECB6EE}" r="I41" connectionId="0">
    <xmlCellPr id="1" xr6:uid="{DE711323-D913-4A98-8A99-2038E4A8FAAD}" uniqueName="P1329827">
      <xmlPr mapId="3" xpath="/GFI-IZD-OSIG/IPK-E_1001320/P1329827" xmlDataType="decimal"/>
    </xmlCellPr>
  </singleXmlCell>
  <singleXmlCell id="1552" xr6:uid="{045724D1-6A33-4407-94FD-CA117A238FEC}" r="J41" connectionId="0">
    <xmlCellPr id="1" xr6:uid="{647DECB3-F23F-44BA-9FFB-3CE8C83459DD}" uniqueName="P1329865">
      <xmlPr mapId="3" xpath="/GFI-IZD-OSIG/IPK-E_1001320/P1329865" xmlDataType="decimal"/>
    </xmlCellPr>
  </singleXmlCell>
  <singleXmlCell id="1553" xr6:uid="{5A993C7C-A0D6-4E8A-B3DE-3DD44AD0E2CF}" r="K41" connectionId="0">
    <xmlCellPr id="1" xr6:uid="{6457FD59-84A1-4B1E-915B-9441DA38FD0E}" uniqueName="P1329903">
      <xmlPr mapId="3" xpath="/GFI-IZD-OSIG/IPK-E_1001320/P1329903" xmlDataType="decimal"/>
    </xmlCellPr>
  </singleXmlCell>
  <singleXmlCell id="1554" xr6:uid="{C978B595-DC11-4C2F-B57F-B37426240348}" r="L41" connectionId="0">
    <xmlCellPr id="1" xr6:uid="{313A10F5-B0D8-4093-B79C-133FA62ADF03}" uniqueName="P1329941">
      <xmlPr mapId="3" xpath="/GFI-IZD-OSIG/IPK-E_1001320/P1329941" xmlDataType="decimal"/>
    </xmlCellPr>
  </singleXmlCell>
  <singleXmlCell id="1555" xr6:uid="{9FC3491E-0CE5-474B-BC72-F3289FA5D925}" r="C42" connectionId="0">
    <xmlCellPr id="1" xr6:uid="{2E4EFDFC-C192-4E23-B58E-F7A4B5836E1A}" uniqueName="P1329636">
      <xmlPr mapId="3" xpath="/GFI-IZD-OSIG/IPK-E_1001320/P1329636" xmlDataType="decimal"/>
    </xmlCellPr>
  </singleXmlCell>
  <singleXmlCell id="1556" xr6:uid="{40B274DA-C1FC-4A55-A67C-D7F83F38562F}" r="D42" connectionId="0">
    <xmlCellPr id="1" xr6:uid="{5DE432BC-5E6A-49DA-AE4D-E2D19751B0EC}" uniqueName="P1329635">
      <xmlPr mapId="3" xpath="/GFI-IZD-OSIG/IPK-E_1001320/P1329635" xmlDataType="decimal"/>
    </xmlCellPr>
  </singleXmlCell>
  <singleXmlCell id="1557" xr6:uid="{E7F43095-9C19-402D-AAED-9BED1CF676C2}" r="E42" connectionId="0">
    <xmlCellPr id="1" xr6:uid="{241B0F40-BA76-48C6-84AB-05465BE06F8F}" uniqueName="P1329677">
      <xmlPr mapId="3" xpath="/GFI-IZD-OSIG/IPK-E_1001320/P1329677" xmlDataType="decimal"/>
    </xmlCellPr>
  </singleXmlCell>
  <singleXmlCell id="1558" xr6:uid="{9D8EBF00-D08D-45B2-BD17-3C8787DA1D01}" r="F42" connectionId="0">
    <xmlCellPr id="1" xr6:uid="{CC0560ED-4F82-4EFA-971F-8CC30FA146B6}" uniqueName="P1329715">
      <xmlPr mapId="3" xpath="/GFI-IZD-OSIG/IPK-E_1001320/P1329715" xmlDataType="decimal"/>
    </xmlCellPr>
  </singleXmlCell>
  <singleXmlCell id="1559" xr6:uid="{C431A3EF-ABE2-457E-8203-F370556A9C18}" r="G42" connectionId="0">
    <xmlCellPr id="1" xr6:uid="{5D7548EA-5779-464D-918F-7C7A92B2D871}" uniqueName="P1329752">
      <xmlPr mapId="3" xpath="/GFI-IZD-OSIG/IPK-E_1001320/P1329752" xmlDataType="decimal"/>
    </xmlCellPr>
  </singleXmlCell>
  <singleXmlCell id="1560" xr6:uid="{A4041AE1-15F4-452D-AC1C-E2B6D34DF83D}" r="H42" connectionId="0">
    <xmlCellPr id="1" xr6:uid="{9B490B8F-ECF4-4A4F-9390-D8EDAD4BCA1C}" uniqueName="P1329790">
      <xmlPr mapId="3" xpath="/GFI-IZD-OSIG/IPK-E_1001320/P1329790" xmlDataType="decimal"/>
    </xmlCellPr>
  </singleXmlCell>
  <singleXmlCell id="1561" xr6:uid="{5C983D35-E245-4552-8245-6033A7EA4F56}" r="I42" connectionId="0">
    <xmlCellPr id="1" xr6:uid="{93D2C06A-5EA8-4BC6-B89C-F7E30D2AC925}" uniqueName="P1329828">
      <xmlPr mapId="3" xpath="/GFI-IZD-OSIG/IPK-E_1001320/P1329828" xmlDataType="decimal"/>
    </xmlCellPr>
  </singleXmlCell>
  <singleXmlCell id="1562" xr6:uid="{C3241080-6217-412F-91C5-FA6FEDDF4993}" r="J42" connectionId="0">
    <xmlCellPr id="1" xr6:uid="{664A7D2A-9302-4623-9259-E1CA344064A6}" uniqueName="P1329866">
      <xmlPr mapId="3" xpath="/GFI-IZD-OSIG/IPK-E_1001320/P1329866" xmlDataType="decimal"/>
    </xmlCellPr>
  </singleXmlCell>
  <singleXmlCell id="1563" xr6:uid="{0D29A2BB-02AE-411A-A5F4-EDC3BACF5249}" r="K42" connectionId="0">
    <xmlCellPr id="1" xr6:uid="{B0D958C1-80EC-4A10-90EB-C9B2415C4A02}" uniqueName="P1329904">
      <xmlPr mapId="3" xpath="/GFI-IZD-OSIG/IPK-E_1001320/P1329904" xmlDataType="decimal"/>
    </xmlCellPr>
  </singleXmlCell>
  <singleXmlCell id="1564" xr6:uid="{40DA5983-CBAC-44B9-BB33-BC70A23BEA8E}" r="L42" connectionId="0">
    <xmlCellPr id="1" xr6:uid="{28C27D32-EF54-4215-9099-390E46B2A064}" uniqueName="P1329942">
      <xmlPr mapId="3" xpath="/GFI-IZD-OSIG/IPK-E_1001320/P1329942" xmlDataType="decimal"/>
    </xmlCellPr>
  </singleXmlCell>
  <singleXmlCell id="1565" xr6:uid="{FF60915D-4430-4C65-8BB6-D29CF08937DD}" r="C43" connectionId="0">
    <xmlCellPr id="1" xr6:uid="{76D3773A-5A95-4BD7-8F1D-6B40B4054534}" uniqueName="P1329637">
      <xmlPr mapId="3" xpath="/GFI-IZD-OSIG/IPK-E_1001320/P1329637" xmlDataType="decimal"/>
    </xmlCellPr>
  </singleXmlCell>
  <singleXmlCell id="1566" xr6:uid="{98CC4B9C-A8D8-4B81-93C0-9FB0E3486438}" r="D43" connectionId="0">
    <xmlCellPr id="1" xr6:uid="{D0E10212-5CE7-4F75-A8C9-707FAA94C52C}" uniqueName="P1329638">
      <xmlPr mapId="3" xpath="/GFI-IZD-OSIG/IPK-E_1001320/P1329638" xmlDataType="decimal"/>
    </xmlCellPr>
  </singleXmlCell>
  <singleXmlCell id="1567" xr6:uid="{1F3A1B0F-EFB1-4E72-8317-AFCE65C5E421}" r="E43" connectionId="0">
    <xmlCellPr id="1" xr6:uid="{818D8AF0-B637-4030-B822-451F271D9CC6}" uniqueName="P1329678">
      <xmlPr mapId="3" xpath="/GFI-IZD-OSIG/IPK-E_1001320/P1329678" xmlDataType="decimal"/>
    </xmlCellPr>
  </singleXmlCell>
  <singleXmlCell id="1568" xr6:uid="{621BBAB5-AFF4-41F4-8D0B-AE1726E6D861}" r="F43" connectionId="0">
    <xmlCellPr id="1" xr6:uid="{FBCBF9EA-611D-46E5-B7CE-5758811F3B46}" uniqueName="P1329716">
      <xmlPr mapId="3" xpath="/GFI-IZD-OSIG/IPK-E_1001320/P1329716" xmlDataType="decimal"/>
    </xmlCellPr>
  </singleXmlCell>
  <singleXmlCell id="1569" xr6:uid="{96210307-977A-4A66-8D1E-0BB4E4F7028A}" r="G43" connectionId="0">
    <xmlCellPr id="1" xr6:uid="{BC27DC49-CE1A-44D9-99BF-511B3C9DD680}" uniqueName="P1329753">
      <xmlPr mapId="3" xpath="/GFI-IZD-OSIG/IPK-E_1001320/P1329753" xmlDataType="decimal"/>
    </xmlCellPr>
  </singleXmlCell>
  <singleXmlCell id="1570" xr6:uid="{7F9BA6EC-87DF-4F8B-B7F7-D1B6474DCBEF}" r="H43" connectionId="0">
    <xmlCellPr id="1" xr6:uid="{C165F61D-245E-4E11-8EE7-449B22A18D06}" uniqueName="P1329791">
      <xmlPr mapId="3" xpath="/GFI-IZD-OSIG/IPK-E_1001320/P1329791" xmlDataType="decimal"/>
    </xmlCellPr>
  </singleXmlCell>
  <singleXmlCell id="1571" xr6:uid="{1C137FD4-C11C-49AD-8966-3943B6AA9341}" r="I43" connectionId="0">
    <xmlCellPr id="1" xr6:uid="{4CAD7A2F-063E-4519-B4F7-1BB21B3F312C}" uniqueName="P1329829">
      <xmlPr mapId="3" xpath="/GFI-IZD-OSIG/IPK-E_1001320/P1329829" xmlDataType="decimal"/>
    </xmlCellPr>
  </singleXmlCell>
  <singleXmlCell id="1572" xr6:uid="{901B44A6-3E78-42BB-A3C4-1424219DA151}" r="J43" connectionId="0">
    <xmlCellPr id="1" xr6:uid="{D83B1363-25BD-4437-9D1A-2EE36A796BF2}" uniqueName="P1329867">
      <xmlPr mapId="3" xpath="/GFI-IZD-OSIG/IPK-E_1001320/P1329867" xmlDataType="decimal"/>
    </xmlCellPr>
  </singleXmlCell>
  <singleXmlCell id="1573" xr6:uid="{40E8EE04-8360-4342-A1A9-02C9EE518668}" r="K43" connectionId="0">
    <xmlCellPr id="1" xr6:uid="{24F05ACF-6A7E-40AA-B5A8-606F12C0A43C}" uniqueName="P1329905">
      <xmlPr mapId="3" xpath="/GFI-IZD-OSIG/IPK-E_1001320/P1329905" xmlDataType="decimal"/>
    </xmlCellPr>
  </singleXmlCell>
  <singleXmlCell id="1574" xr6:uid="{0EF3422D-23E0-4193-A2E2-3D157E865FF4}" r="L43" connectionId="0">
    <xmlCellPr id="1" xr6:uid="{772777FE-1AA8-43EB-9E67-2116A0C7D907}" uniqueName="P1329943">
      <xmlPr mapId="3" xpath="/GFI-IZD-OSIG/IPK-E_1001320/P1329943" xmlDataType="decimal"/>
    </xmlCellPr>
  </singleXmlCell>
  <singleXmlCell id="1575" xr6:uid="{D77BDC4C-EAD1-4D1D-834C-F31CB3AC4177}" r="C44" connectionId="0">
    <xmlCellPr id="1" xr6:uid="{C536DE03-BAB6-44C5-9B80-6F8457616F2C}" uniqueName="P1329639">
      <xmlPr mapId="3" xpath="/GFI-IZD-OSIG/IPK-E_1001320/P1329639" xmlDataType="decimal"/>
    </xmlCellPr>
  </singleXmlCell>
  <singleXmlCell id="1576" xr6:uid="{66C679A7-DF65-40F4-AD9C-B571AD79BB30}" r="D44" connectionId="0">
    <xmlCellPr id="1" xr6:uid="{2736C42F-B943-4E77-9379-A928EF31ACA4}" uniqueName="P1329640">
      <xmlPr mapId="3" xpath="/GFI-IZD-OSIG/IPK-E_1001320/P1329640" xmlDataType="decimal"/>
    </xmlCellPr>
  </singleXmlCell>
  <singleXmlCell id="1577" xr6:uid="{23EC5FED-BA77-43DA-8CFA-DCF67A487CB8}" r="E44" connectionId="0">
    <xmlCellPr id="1" xr6:uid="{3C6463D2-0229-49B0-A195-511FDB4A386B}" uniqueName="P1329679">
      <xmlPr mapId="3" xpath="/GFI-IZD-OSIG/IPK-E_1001320/P1329679" xmlDataType="decimal"/>
    </xmlCellPr>
  </singleXmlCell>
  <singleXmlCell id="1578" xr6:uid="{40811646-CC4E-4C7B-A93E-7124812ED8E3}" r="F44" connectionId="0">
    <xmlCellPr id="1" xr6:uid="{436C8B85-4C93-4650-ABA2-9727F7618855}" uniqueName="P1329717">
      <xmlPr mapId="3" xpath="/GFI-IZD-OSIG/IPK-E_1001320/P1329717" xmlDataType="decimal"/>
    </xmlCellPr>
  </singleXmlCell>
  <singleXmlCell id="1579" xr6:uid="{C679A6CF-9B4B-4882-A276-EEE4809261EB}" r="G44" connectionId="0">
    <xmlCellPr id="1" xr6:uid="{E3036417-BCCF-4EB3-AFF1-B07250DD4B14}" uniqueName="P1329754">
      <xmlPr mapId="3" xpath="/GFI-IZD-OSIG/IPK-E_1001320/P1329754" xmlDataType="decimal"/>
    </xmlCellPr>
  </singleXmlCell>
  <singleXmlCell id="1580" xr6:uid="{F01A0740-2FA9-45BF-AACD-069A2B16603F}" r="H44" connectionId="0">
    <xmlCellPr id="1" xr6:uid="{935A1AB3-FFFC-4618-B67C-BEFCA239C326}" uniqueName="P1329792">
      <xmlPr mapId="3" xpath="/GFI-IZD-OSIG/IPK-E_1001320/P1329792" xmlDataType="decimal"/>
    </xmlCellPr>
  </singleXmlCell>
  <singleXmlCell id="1581" xr6:uid="{DC5759AA-9E6D-440A-AB39-54E1FEF439D7}" r="I44" connectionId="0">
    <xmlCellPr id="1" xr6:uid="{37BF42A3-CBD2-4DD5-8106-E2CE969B4755}" uniqueName="P1329830">
      <xmlPr mapId="3" xpath="/GFI-IZD-OSIG/IPK-E_1001320/P1329830" xmlDataType="decimal"/>
    </xmlCellPr>
  </singleXmlCell>
  <singleXmlCell id="1582" xr6:uid="{A93DB5C4-0B82-44FD-AF98-55FB3718DA67}" r="J44" connectionId="0">
    <xmlCellPr id="1" xr6:uid="{2D2612E3-6F04-459D-9B93-EF3C23059E1E}" uniqueName="P1329868">
      <xmlPr mapId="3" xpath="/GFI-IZD-OSIG/IPK-E_1001320/P1329868" xmlDataType="decimal"/>
    </xmlCellPr>
  </singleXmlCell>
  <singleXmlCell id="1583" xr6:uid="{B96FCC72-7C07-426E-85F1-6201BBFC9F5C}" r="K44" connectionId="0">
    <xmlCellPr id="1" xr6:uid="{35792CDB-EA55-4F43-AA20-A944CFA93D35}" uniqueName="P1329906">
      <xmlPr mapId="3" xpath="/GFI-IZD-OSIG/IPK-E_1001320/P1329906" xmlDataType="decimal"/>
    </xmlCellPr>
  </singleXmlCell>
  <singleXmlCell id="1584" xr6:uid="{A16EB35B-74AF-4E3F-AB38-3F947C2D7EE4}" r="L44" connectionId="0">
    <xmlCellPr id="1" xr6:uid="{69A2A3C1-E460-4B44-B61D-4A026827461F}" uniqueName="P1329944">
      <xmlPr mapId="3" xpath="/GFI-IZD-OSIG/IPK-E_1001320/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J81"/>
  <sheetViews>
    <sheetView view="pageBreakPreview" zoomScaleNormal="100" zoomScaleSheetLayoutView="100" workbookViewId="0">
      <selection activeCell="E8" sqref="E8"/>
    </sheetView>
  </sheetViews>
  <sheetFormatPr defaultColWidth="14.42578125" defaultRowHeight="15" x14ac:dyDescent="0.25"/>
  <cols>
    <col min="2" max="2" width="31.85546875" customWidth="1"/>
    <col min="7" max="7" width="3.5703125" bestFit="1" customWidth="1"/>
    <col min="8" max="8" width="3.7109375" bestFit="1" customWidth="1"/>
    <col min="9" max="9" width="5.28515625" customWidth="1"/>
    <col min="10" max="10" width="3.5703125" bestFit="1" customWidth="1"/>
  </cols>
  <sheetData>
    <row r="1" spans="1:10" ht="15.75" x14ac:dyDescent="0.25">
      <c r="A1" s="324" t="s">
        <v>537</v>
      </c>
      <c r="B1" s="325"/>
      <c r="C1" s="325"/>
      <c r="D1" s="149"/>
      <c r="E1" s="149"/>
      <c r="F1" s="149"/>
      <c r="G1" s="149"/>
      <c r="H1" s="149"/>
      <c r="I1" s="149"/>
      <c r="J1" s="150"/>
    </row>
    <row r="2" spans="1:10" x14ac:dyDescent="0.25">
      <c r="A2" s="326" t="s">
        <v>538</v>
      </c>
      <c r="B2" s="327"/>
      <c r="C2" s="327"/>
      <c r="D2" s="327"/>
      <c r="E2" s="327"/>
      <c r="F2" s="327"/>
      <c r="G2" s="327"/>
      <c r="H2" s="327"/>
      <c r="I2" s="327"/>
      <c r="J2" s="328"/>
    </row>
    <row r="3" spans="1:10" x14ac:dyDescent="0.25">
      <c r="A3" s="151"/>
      <c r="B3" s="152"/>
      <c r="C3" s="152"/>
      <c r="D3" s="152"/>
      <c r="E3" s="152"/>
      <c r="F3" s="152"/>
      <c r="G3" s="152"/>
      <c r="H3" s="152"/>
      <c r="I3" s="152"/>
      <c r="J3" s="153"/>
    </row>
    <row r="4" spans="1:10" x14ac:dyDescent="0.25">
      <c r="A4" s="329" t="s">
        <v>539</v>
      </c>
      <c r="B4" s="330"/>
      <c r="C4" s="330"/>
      <c r="D4" s="330"/>
      <c r="E4" s="331">
        <v>45292</v>
      </c>
      <c r="F4" s="332"/>
      <c r="G4" s="154" t="s">
        <v>540</v>
      </c>
      <c r="H4" s="331">
        <v>45657</v>
      </c>
      <c r="I4" s="332"/>
      <c r="J4" s="155"/>
    </row>
    <row r="5" spans="1:10" x14ac:dyDescent="0.25">
      <c r="A5" s="333"/>
      <c r="B5" s="334"/>
      <c r="C5" s="334"/>
      <c r="D5" s="334"/>
      <c r="E5" s="334"/>
      <c r="F5" s="334"/>
      <c r="G5" s="334"/>
      <c r="H5" s="334"/>
      <c r="I5" s="334"/>
      <c r="J5" s="335"/>
    </row>
    <row r="6" spans="1:10" x14ac:dyDescent="0.25">
      <c r="A6" s="156"/>
      <c r="B6" s="157" t="s">
        <v>541</v>
      </c>
      <c r="C6" s="158"/>
      <c r="D6" s="158"/>
      <c r="E6" s="225">
        <v>2024</v>
      </c>
      <c r="F6" s="159"/>
      <c r="G6" s="154"/>
      <c r="H6" s="159"/>
      <c r="I6" s="159"/>
      <c r="J6" s="160"/>
    </row>
    <row r="7" spans="1:10" x14ac:dyDescent="0.25">
      <c r="A7" s="156"/>
      <c r="B7" s="158"/>
      <c r="C7" s="158"/>
      <c r="D7" s="158"/>
      <c r="E7" s="161"/>
      <c r="F7" s="161"/>
      <c r="G7" s="154"/>
      <c r="H7" s="159"/>
      <c r="I7" s="159"/>
      <c r="J7" s="160"/>
    </row>
    <row r="8" spans="1:10" x14ac:dyDescent="0.25">
      <c r="A8" s="320" t="s">
        <v>578</v>
      </c>
      <c r="B8" s="321"/>
      <c r="C8" s="158"/>
      <c r="D8" s="158"/>
      <c r="E8" s="225">
        <v>2024</v>
      </c>
      <c r="F8" s="162"/>
      <c r="G8" s="163"/>
      <c r="H8" s="162"/>
      <c r="I8" s="162"/>
      <c r="J8" s="164"/>
    </row>
    <row r="9" spans="1:10" x14ac:dyDescent="0.25">
      <c r="A9" s="156"/>
      <c r="B9" s="158"/>
      <c r="C9" s="158"/>
      <c r="D9" s="158"/>
      <c r="E9" s="161"/>
      <c r="F9" s="161"/>
      <c r="G9" s="154"/>
      <c r="H9" s="161"/>
      <c r="I9" s="161"/>
      <c r="J9" s="160"/>
    </row>
    <row r="10" spans="1:10" x14ac:dyDescent="0.25">
      <c r="A10" s="322" t="s">
        <v>577</v>
      </c>
      <c r="B10" s="323"/>
      <c r="C10" s="323"/>
      <c r="D10" s="323"/>
      <c r="E10" s="323"/>
      <c r="F10" s="323"/>
      <c r="G10" s="323"/>
      <c r="H10" s="323"/>
      <c r="I10" s="323"/>
      <c r="J10" s="165"/>
    </row>
    <row r="11" spans="1:10" ht="37.9" customHeight="1" x14ac:dyDescent="0.25">
      <c r="A11" s="301" t="s">
        <v>542</v>
      </c>
      <c r="B11" s="302"/>
      <c r="C11" s="312" t="s">
        <v>581</v>
      </c>
      <c r="D11" s="313"/>
      <c r="E11" s="166"/>
      <c r="F11" s="266" t="s">
        <v>543</v>
      </c>
      <c r="G11" s="316"/>
      <c r="H11" s="310" t="s">
        <v>579</v>
      </c>
      <c r="I11" s="311"/>
      <c r="J11" s="167"/>
    </row>
    <row r="12" spans="1:10" x14ac:dyDescent="0.25">
      <c r="A12" s="168"/>
      <c r="B12" s="169"/>
      <c r="C12" s="169"/>
      <c r="D12" s="169"/>
      <c r="E12" s="318"/>
      <c r="F12" s="318"/>
      <c r="G12" s="318"/>
      <c r="H12" s="318"/>
      <c r="I12" s="170"/>
      <c r="J12" s="167"/>
    </row>
    <row r="13" spans="1:10" ht="25.9" customHeight="1" x14ac:dyDescent="0.25">
      <c r="A13" s="265" t="s">
        <v>544</v>
      </c>
      <c r="B13" s="302"/>
      <c r="C13" s="312" t="s">
        <v>582</v>
      </c>
      <c r="D13" s="313"/>
      <c r="E13" s="319"/>
      <c r="F13" s="318"/>
      <c r="G13" s="318"/>
      <c r="H13" s="318"/>
      <c r="I13" s="170"/>
      <c r="J13" s="167"/>
    </row>
    <row r="14" spans="1:10" x14ac:dyDescent="0.25">
      <c r="A14" s="166"/>
      <c r="B14" s="170"/>
      <c r="C14" s="169"/>
      <c r="D14" s="169"/>
      <c r="E14" s="274"/>
      <c r="F14" s="274"/>
      <c r="G14" s="274"/>
      <c r="H14" s="274"/>
      <c r="I14" s="169"/>
      <c r="J14" s="171"/>
    </row>
    <row r="15" spans="1:10" ht="24" x14ac:dyDescent="0.25">
      <c r="A15" s="265" t="s">
        <v>545</v>
      </c>
      <c r="B15" s="316"/>
      <c r="C15" s="312" t="s">
        <v>583</v>
      </c>
      <c r="D15" s="313"/>
      <c r="E15" s="317"/>
      <c r="F15" s="304"/>
      <c r="G15" s="172" t="s">
        <v>546</v>
      </c>
      <c r="H15" s="310" t="s">
        <v>580</v>
      </c>
      <c r="I15" s="311"/>
      <c r="J15" s="173"/>
    </row>
    <row r="16" spans="1:10" x14ac:dyDescent="0.25">
      <c r="A16" s="166"/>
      <c r="B16" s="170"/>
      <c r="C16" s="169"/>
      <c r="D16" s="169"/>
      <c r="E16" s="274"/>
      <c r="F16" s="274"/>
      <c r="G16" s="274"/>
      <c r="H16" s="274"/>
      <c r="I16" s="169"/>
      <c r="J16" s="171"/>
    </row>
    <row r="17" spans="1:10" x14ac:dyDescent="0.25">
      <c r="A17" s="174"/>
      <c r="B17" s="172" t="s">
        <v>547</v>
      </c>
      <c r="C17" s="312" t="s">
        <v>584</v>
      </c>
      <c r="D17" s="313"/>
      <c r="E17" s="175"/>
      <c r="F17" s="175"/>
      <c r="G17" s="175"/>
      <c r="H17" s="175"/>
      <c r="I17" s="175"/>
      <c r="J17" s="173"/>
    </row>
    <row r="18" spans="1:10" x14ac:dyDescent="0.25">
      <c r="A18" s="314"/>
      <c r="B18" s="315"/>
      <c r="C18" s="274"/>
      <c r="D18" s="274"/>
      <c r="E18" s="274"/>
      <c r="F18" s="274"/>
      <c r="G18" s="274"/>
      <c r="H18" s="274"/>
      <c r="I18" s="169"/>
      <c r="J18" s="171"/>
    </row>
    <row r="19" spans="1:10" x14ac:dyDescent="0.25">
      <c r="A19" s="301" t="s">
        <v>548</v>
      </c>
      <c r="B19" s="302"/>
      <c r="C19" s="282" t="s">
        <v>585</v>
      </c>
      <c r="D19" s="283"/>
      <c r="E19" s="283"/>
      <c r="F19" s="283"/>
      <c r="G19" s="283"/>
      <c r="H19" s="283"/>
      <c r="I19" s="283"/>
      <c r="J19" s="284"/>
    </row>
    <row r="20" spans="1:10" x14ac:dyDescent="0.25">
      <c r="A20" s="168"/>
      <c r="B20" s="169"/>
      <c r="C20" s="176"/>
      <c r="D20" s="169"/>
      <c r="E20" s="274"/>
      <c r="F20" s="274"/>
      <c r="G20" s="274"/>
      <c r="H20" s="274"/>
      <c r="I20" s="169"/>
      <c r="J20" s="171"/>
    </row>
    <row r="21" spans="1:10" x14ac:dyDescent="0.25">
      <c r="A21" s="301" t="s">
        <v>549</v>
      </c>
      <c r="B21" s="302"/>
      <c r="C21" s="310" t="s">
        <v>586</v>
      </c>
      <c r="D21" s="311"/>
      <c r="E21" s="274"/>
      <c r="F21" s="274"/>
      <c r="G21" s="290"/>
      <c r="H21" s="291"/>
      <c r="I21" s="291"/>
      <c r="J21" s="292"/>
    </row>
    <row r="22" spans="1:10" x14ac:dyDescent="0.25">
      <c r="A22" s="168"/>
      <c r="B22" s="169"/>
      <c r="C22" s="169"/>
      <c r="D22" s="169"/>
      <c r="E22" s="274"/>
      <c r="F22" s="274"/>
      <c r="G22" s="274"/>
      <c r="H22" s="274"/>
      <c r="I22" s="169"/>
      <c r="J22" s="171"/>
    </row>
    <row r="23" spans="1:10" x14ac:dyDescent="0.25">
      <c r="A23" s="301" t="s">
        <v>550</v>
      </c>
      <c r="B23" s="302"/>
      <c r="C23" s="282" t="s">
        <v>587</v>
      </c>
      <c r="D23" s="283"/>
      <c r="E23" s="283"/>
      <c r="F23" s="283"/>
      <c r="G23" s="283"/>
      <c r="H23" s="283"/>
      <c r="I23" s="283"/>
      <c r="J23" s="284"/>
    </row>
    <row r="24" spans="1:10" x14ac:dyDescent="0.25">
      <c r="A24" s="168"/>
      <c r="B24" s="169"/>
      <c r="C24" s="169"/>
      <c r="D24" s="169"/>
      <c r="E24" s="274"/>
      <c r="F24" s="274"/>
      <c r="G24" s="274"/>
      <c r="H24" s="274"/>
      <c r="I24" s="169"/>
      <c r="J24" s="171"/>
    </row>
    <row r="25" spans="1:10" x14ac:dyDescent="0.25">
      <c r="A25" s="301" t="s">
        <v>551</v>
      </c>
      <c r="B25" s="302"/>
      <c r="C25" s="307" t="s">
        <v>588</v>
      </c>
      <c r="D25" s="308"/>
      <c r="E25" s="308"/>
      <c r="F25" s="308"/>
      <c r="G25" s="308"/>
      <c r="H25" s="308"/>
      <c r="I25" s="308"/>
      <c r="J25" s="309"/>
    </row>
    <row r="26" spans="1:10" x14ac:dyDescent="0.25">
      <c r="A26" s="168"/>
      <c r="B26" s="169"/>
      <c r="C26" s="176"/>
      <c r="D26" s="169"/>
      <c r="E26" s="274"/>
      <c r="F26" s="274"/>
      <c r="G26" s="274"/>
      <c r="H26" s="274"/>
      <c r="I26" s="169"/>
      <c r="J26" s="171"/>
    </row>
    <row r="27" spans="1:10" x14ac:dyDescent="0.25">
      <c r="A27" s="301" t="s">
        <v>552</v>
      </c>
      <c r="B27" s="302"/>
      <c r="C27" s="307" t="s">
        <v>589</v>
      </c>
      <c r="D27" s="308"/>
      <c r="E27" s="308"/>
      <c r="F27" s="308"/>
      <c r="G27" s="308"/>
      <c r="H27" s="308"/>
      <c r="I27" s="308"/>
      <c r="J27" s="309"/>
    </row>
    <row r="28" spans="1:10" x14ac:dyDescent="0.25">
      <c r="A28" s="168"/>
      <c r="B28" s="169"/>
      <c r="C28" s="176"/>
      <c r="D28" s="169"/>
      <c r="E28" s="274"/>
      <c r="F28" s="274"/>
      <c r="G28" s="274"/>
      <c r="H28" s="274"/>
      <c r="I28" s="169"/>
      <c r="J28" s="171"/>
    </row>
    <row r="29" spans="1:10" ht="25.15" customHeight="1" x14ac:dyDescent="0.25">
      <c r="A29" s="265" t="s">
        <v>553</v>
      </c>
      <c r="B29" s="302"/>
      <c r="C29" s="179" t="s">
        <v>713</v>
      </c>
      <c r="D29" s="178"/>
      <c r="E29" s="285"/>
      <c r="F29" s="285"/>
      <c r="G29" s="285"/>
      <c r="H29" s="285"/>
      <c r="I29" s="305"/>
      <c r="J29" s="306"/>
    </row>
    <row r="30" spans="1:10" x14ac:dyDescent="0.25">
      <c r="A30" s="168"/>
      <c r="B30" s="169"/>
      <c r="C30" s="169"/>
      <c r="D30" s="169"/>
      <c r="E30" s="274"/>
      <c r="F30" s="274"/>
      <c r="G30" s="274"/>
      <c r="H30" s="274"/>
      <c r="I30" s="169"/>
      <c r="J30" s="171"/>
    </row>
    <row r="31" spans="1:10" x14ac:dyDescent="0.25">
      <c r="A31" s="301" t="s">
        <v>554</v>
      </c>
      <c r="B31" s="302"/>
      <c r="C31" s="179" t="s">
        <v>557</v>
      </c>
      <c r="D31" s="303" t="s">
        <v>555</v>
      </c>
      <c r="E31" s="278"/>
      <c r="F31" s="278"/>
      <c r="G31" s="278"/>
      <c r="H31" s="180" t="s">
        <v>556</v>
      </c>
      <c r="I31" s="181" t="s">
        <v>557</v>
      </c>
      <c r="J31" s="182"/>
    </row>
    <row r="32" spans="1:10" x14ac:dyDescent="0.25">
      <c r="A32" s="301"/>
      <c r="B32" s="302"/>
      <c r="C32" s="183"/>
      <c r="D32" s="154"/>
      <c r="E32" s="304"/>
      <c r="F32" s="304"/>
      <c r="G32" s="304"/>
      <c r="H32" s="304"/>
      <c r="I32" s="299"/>
      <c r="J32" s="300"/>
    </row>
    <row r="33" spans="1:10" x14ac:dyDescent="0.25">
      <c r="A33" s="301" t="s">
        <v>558</v>
      </c>
      <c r="B33" s="302"/>
      <c r="C33" s="177" t="s">
        <v>561</v>
      </c>
      <c r="D33" s="303" t="s">
        <v>559</v>
      </c>
      <c r="E33" s="278"/>
      <c r="F33" s="278"/>
      <c r="G33" s="278"/>
      <c r="H33" s="184" t="s">
        <v>560</v>
      </c>
      <c r="I33" s="185" t="s">
        <v>561</v>
      </c>
      <c r="J33" s="186"/>
    </row>
    <row r="34" spans="1:10" x14ac:dyDescent="0.25">
      <c r="A34" s="168"/>
      <c r="B34" s="169"/>
      <c r="C34" s="169"/>
      <c r="D34" s="169"/>
      <c r="E34" s="274"/>
      <c r="F34" s="274"/>
      <c r="G34" s="274"/>
      <c r="H34" s="274"/>
      <c r="I34" s="169"/>
      <c r="J34" s="171"/>
    </row>
    <row r="35" spans="1:10" x14ac:dyDescent="0.25">
      <c r="A35" s="303" t="s">
        <v>562</v>
      </c>
      <c r="B35" s="278"/>
      <c r="C35" s="278"/>
      <c r="D35" s="278"/>
      <c r="E35" s="278" t="s">
        <v>563</v>
      </c>
      <c r="F35" s="278"/>
      <c r="G35" s="278"/>
      <c r="H35" s="278"/>
      <c r="I35" s="278"/>
      <c r="J35" s="187" t="s">
        <v>564</v>
      </c>
    </row>
    <row r="36" spans="1:10" x14ac:dyDescent="0.25">
      <c r="A36" s="168"/>
      <c r="B36" s="169"/>
      <c r="C36" s="169"/>
      <c r="D36" s="169"/>
      <c r="E36" s="274"/>
      <c r="F36" s="274"/>
      <c r="G36" s="274"/>
      <c r="H36" s="274"/>
      <c r="I36" s="169"/>
      <c r="J36" s="188"/>
    </row>
    <row r="37" spans="1:10" x14ac:dyDescent="0.25">
      <c r="A37" s="295" t="s">
        <v>593</v>
      </c>
      <c r="B37" s="296"/>
      <c r="C37" s="296"/>
      <c r="D37" s="296"/>
      <c r="E37" s="295" t="s">
        <v>594</v>
      </c>
      <c r="F37" s="296"/>
      <c r="G37" s="296"/>
      <c r="H37" s="296"/>
      <c r="I37" s="297"/>
      <c r="J37" s="229" t="s">
        <v>595</v>
      </c>
    </row>
    <row r="38" spans="1:10" x14ac:dyDescent="0.25">
      <c r="A38" s="210"/>
      <c r="B38" s="209"/>
      <c r="C38" s="211"/>
      <c r="D38" s="298"/>
      <c r="E38" s="298"/>
      <c r="F38" s="298"/>
      <c r="G38" s="298"/>
      <c r="H38" s="298"/>
      <c r="I38" s="298"/>
      <c r="J38" s="212"/>
    </row>
    <row r="39" spans="1:10" x14ac:dyDescent="0.25">
      <c r="A39" s="226" t="s">
        <v>707</v>
      </c>
      <c r="B39" s="227"/>
      <c r="C39" s="227"/>
      <c r="D39" s="228"/>
      <c r="E39" s="226" t="s">
        <v>594</v>
      </c>
      <c r="F39" s="227"/>
      <c r="G39" s="227"/>
      <c r="H39" s="227"/>
      <c r="I39" s="228"/>
      <c r="J39" s="230" t="s">
        <v>596</v>
      </c>
    </row>
    <row r="40" spans="1:10" x14ac:dyDescent="0.25">
      <c r="A40" s="210"/>
      <c r="B40" s="209"/>
      <c r="C40" s="211"/>
      <c r="D40" s="213"/>
      <c r="E40" s="213"/>
      <c r="F40" s="213"/>
      <c r="G40" s="213"/>
      <c r="H40" s="213"/>
      <c r="I40" s="214"/>
      <c r="J40" s="212"/>
    </row>
    <row r="41" spans="1:10" x14ac:dyDescent="0.25">
      <c r="A41" s="226" t="s">
        <v>597</v>
      </c>
      <c r="B41" s="227"/>
      <c r="C41" s="227"/>
      <c r="D41" s="228"/>
      <c r="E41" s="226" t="s">
        <v>594</v>
      </c>
      <c r="F41" s="227"/>
      <c r="G41" s="227"/>
      <c r="H41" s="227"/>
      <c r="I41" s="228"/>
      <c r="J41" s="230" t="s">
        <v>598</v>
      </c>
    </row>
    <row r="42" spans="1:10" x14ac:dyDescent="0.25">
      <c r="A42" s="210"/>
      <c r="B42" s="209"/>
      <c r="C42" s="211"/>
      <c r="D42" s="213"/>
      <c r="E42" s="213"/>
      <c r="F42" s="213"/>
      <c r="G42" s="213"/>
      <c r="H42" s="213"/>
      <c r="I42" s="213"/>
      <c r="J42" s="212"/>
    </row>
    <row r="43" spans="1:10" x14ac:dyDescent="0.25">
      <c r="A43" s="226" t="s">
        <v>599</v>
      </c>
      <c r="B43" s="227"/>
      <c r="C43" s="227"/>
      <c r="D43" s="228"/>
      <c r="E43" s="226" t="s">
        <v>600</v>
      </c>
      <c r="F43" s="227"/>
      <c r="G43" s="227"/>
      <c r="H43" s="227"/>
      <c r="I43" s="228"/>
      <c r="J43" s="231">
        <v>20097647</v>
      </c>
    </row>
    <row r="44" spans="1:10" x14ac:dyDescent="0.25">
      <c r="A44" s="215"/>
      <c r="B44" s="211"/>
      <c r="C44" s="211"/>
      <c r="D44" s="211"/>
      <c r="E44" s="209"/>
      <c r="F44" s="209"/>
      <c r="G44" s="211"/>
      <c r="H44" s="211"/>
      <c r="I44" s="211"/>
      <c r="J44" s="212"/>
    </row>
    <row r="45" spans="1:10" x14ac:dyDescent="0.25">
      <c r="A45" s="226" t="s">
        <v>601</v>
      </c>
      <c r="B45" s="227"/>
      <c r="C45" s="227"/>
      <c r="D45" s="228"/>
      <c r="E45" s="226" t="s">
        <v>602</v>
      </c>
      <c r="F45" s="227"/>
      <c r="G45" s="227"/>
      <c r="H45" s="227"/>
      <c r="I45" s="228"/>
      <c r="J45" s="231">
        <v>7810318</v>
      </c>
    </row>
    <row r="46" spans="1:10" x14ac:dyDescent="0.25">
      <c r="A46" s="215"/>
      <c r="B46" s="211"/>
      <c r="C46" s="211"/>
      <c r="D46" s="209"/>
      <c r="E46" s="209"/>
      <c r="F46" s="209"/>
      <c r="G46" s="211"/>
      <c r="H46" s="211"/>
      <c r="I46" s="209"/>
      <c r="J46" s="212"/>
    </row>
    <row r="47" spans="1:10" x14ac:dyDescent="0.25">
      <c r="A47" s="226" t="s">
        <v>603</v>
      </c>
      <c r="B47" s="227"/>
      <c r="C47" s="227"/>
      <c r="D47" s="228"/>
      <c r="E47" s="226" t="s">
        <v>604</v>
      </c>
      <c r="F47" s="227"/>
      <c r="G47" s="227"/>
      <c r="H47" s="227"/>
      <c r="I47" s="228"/>
      <c r="J47" s="230" t="s">
        <v>605</v>
      </c>
    </row>
    <row r="48" spans="1:10" x14ac:dyDescent="0.25">
      <c r="A48" s="215"/>
      <c r="B48" s="211"/>
      <c r="C48" s="211"/>
      <c r="D48" s="209"/>
      <c r="E48" s="209"/>
      <c r="F48" s="209"/>
      <c r="G48" s="211"/>
      <c r="H48" s="211"/>
      <c r="I48" s="209"/>
      <c r="J48" s="212"/>
    </row>
    <row r="49" spans="1:10" x14ac:dyDescent="0.25">
      <c r="A49" s="226" t="s">
        <v>606</v>
      </c>
      <c r="B49" s="227"/>
      <c r="C49" s="227"/>
      <c r="D49" s="228"/>
      <c r="E49" s="226" t="s">
        <v>604</v>
      </c>
      <c r="F49" s="227"/>
      <c r="G49" s="227"/>
      <c r="H49" s="227"/>
      <c r="I49" s="228"/>
      <c r="J49" s="230" t="s">
        <v>607</v>
      </c>
    </row>
    <row r="50" spans="1:10" x14ac:dyDescent="0.25">
      <c r="A50" s="215"/>
      <c r="B50" s="211"/>
      <c r="C50" s="211"/>
      <c r="D50" s="209"/>
      <c r="E50" s="209"/>
      <c r="F50" s="209"/>
      <c r="G50" s="211"/>
      <c r="H50" s="211"/>
      <c r="I50" s="209"/>
      <c r="J50" s="212"/>
    </row>
    <row r="51" spans="1:10" x14ac:dyDescent="0.25">
      <c r="A51" s="226" t="s">
        <v>608</v>
      </c>
      <c r="B51" s="227"/>
      <c r="C51" s="227"/>
      <c r="D51" s="228"/>
      <c r="E51" s="226" t="s">
        <v>594</v>
      </c>
      <c r="F51" s="227"/>
      <c r="G51" s="227"/>
      <c r="H51" s="227"/>
      <c r="I51" s="228"/>
      <c r="J51" s="230" t="s">
        <v>609</v>
      </c>
    </row>
    <row r="52" spans="1:10" x14ac:dyDescent="0.25">
      <c r="A52" s="215"/>
      <c r="B52" s="211"/>
      <c r="C52" s="211"/>
      <c r="D52" s="209"/>
      <c r="E52" s="209"/>
      <c r="F52" s="209"/>
      <c r="G52" s="211"/>
      <c r="H52" s="211"/>
      <c r="I52" s="209"/>
      <c r="J52" s="212"/>
    </row>
    <row r="53" spans="1:10" x14ac:dyDescent="0.25">
      <c r="A53" s="226" t="s">
        <v>610</v>
      </c>
      <c r="B53" s="227"/>
      <c r="C53" s="227"/>
      <c r="D53" s="228"/>
      <c r="E53" s="226" t="s">
        <v>594</v>
      </c>
      <c r="F53" s="227"/>
      <c r="G53" s="227"/>
      <c r="H53" s="227"/>
      <c r="I53" s="228"/>
      <c r="J53" s="230" t="s">
        <v>611</v>
      </c>
    </row>
    <row r="54" spans="1:10" x14ac:dyDescent="0.25">
      <c r="A54" s="215"/>
      <c r="B54" s="211"/>
      <c r="C54" s="211"/>
      <c r="D54" s="209"/>
      <c r="E54" s="209"/>
      <c r="F54" s="209"/>
      <c r="G54" s="211"/>
      <c r="H54" s="211"/>
      <c r="I54" s="209"/>
      <c r="J54" s="212"/>
    </row>
    <row r="55" spans="1:10" x14ac:dyDescent="0.25">
      <c r="A55" s="226" t="s">
        <v>612</v>
      </c>
      <c r="B55" s="227"/>
      <c r="C55" s="227"/>
      <c r="D55" s="228"/>
      <c r="E55" s="226" t="s">
        <v>594</v>
      </c>
      <c r="F55" s="227"/>
      <c r="G55" s="227"/>
      <c r="H55" s="227"/>
      <c r="I55" s="228"/>
      <c r="J55" s="230" t="s">
        <v>613</v>
      </c>
    </row>
    <row r="56" spans="1:10" x14ac:dyDescent="0.25">
      <c r="A56" s="215"/>
      <c r="B56" s="211"/>
      <c r="C56" s="211"/>
      <c r="D56" s="209"/>
      <c r="E56" s="209"/>
      <c r="F56" s="209"/>
      <c r="G56" s="211"/>
      <c r="H56" s="211"/>
      <c r="I56" s="209"/>
      <c r="J56" s="212"/>
    </row>
    <row r="57" spans="1:10" x14ac:dyDescent="0.25">
      <c r="A57" s="295" t="s">
        <v>614</v>
      </c>
      <c r="B57" s="296"/>
      <c r="C57" s="296"/>
      <c r="D57" s="297"/>
      <c r="E57" s="295" t="s">
        <v>594</v>
      </c>
      <c r="F57" s="296"/>
      <c r="G57" s="296"/>
      <c r="H57" s="296"/>
      <c r="I57" s="297"/>
      <c r="J57" s="230" t="s">
        <v>615</v>
      </c>
    </row>
    <row r="58" spans="1:10" x14ac:dyDescent="0.25">
      <c r="A58" s="215"/>
      <c r="B58" s="211"/>
      <c r="C58" s="211"/>
      <c r="D58" s="209"/>
      <c r="E58" s="293"/>
      <c r="F58" s="293"/>
      <c r="G58" s="294"/>
      <c r="H58" s="294"/>
      <c r="I58" s="209"/>
      <c r="J58" s="212"/>
    </row>
    <row r="59" spans="1:10" x14ac:dyDescent="0.25">
      <c r="A59" s="226" t="s">
        <v>616</v>
      </c>
      <c r="B59" s="227"/>
      <c r="C59" s="227"/>
      <c r="D59" s="228"/>
      <c r="E59" s="226" t="s">
        <v>594</v>
      </c>
      <c r="F59" s="227"/>
      <c r="G59" s="227"/>
      <c r="H59" s="227"/>
      <c r="I59" s="228"/>
      <c r="J59" s="230" t="s">
        <v>617</v>
      </c>
    </row>
    <row r="60" spans="1:10" x14ac:dyDescent="0.25">
      <c r="A60" s="215"/>
      <c r="B60" s="211"/>
      <c r="C60" s="211"/>
      <c r="D60" s="209"/>
      <c r="E60" s="209"/>
      <c r="F60" s="209"/>
      <c r="G60" s="211"/>
      <c r="H60" s="211"/>
      <c r="I60" s="209"/>
      <c r="J60" s="212"/>
    </row>
    <row r="61" spans="1:10" x14ac:dyDescent="0.25">
      <c r="A61" s="295" t="s">
        <v>618</v>
      </c>
      <c r="B61" s="296"/>
      <c r="C61" s="296"/>
      <c r="D61" s="297"/>
      <c r="E61" s="295" t="s">
        <v>594</v>
      </c>
      <c r="F61" s="296"/>
      <c r="G61" s="296"/>
      <c r="H61" s="296"/>
      <c r="I61" s="297"/>
      <c r="J61" s="230" t="s">
        <v>619</v>
      </c>
    </row>
    <row r="62" spans="1:10" x14ac:dyDescent="0.25">
      <c r="A62" s="215"/>
      <c r="B62" s="211"/>
      <c r="C62" s="211"/>
      <c r="D62" s="209"/>
      <c r="E62" s="293"/>
      <c r="F62" s="293"/>
      <c r="G62" s="294"/>
      <c r="H62" s="294"/>
      <c r="I62" s="209"/>
      <c r="J62" s="212"/>
    </row>
    <row r="63" spans="1:10" x14ac:dyDescent="0.25">
      <c r="A63" s="295" t="s">
        <v>620</v>
      </c>
      <c r="B63" s="296"/>
      <c r="C63" s="296"/>
      <c r="D63" s="297"/>
      <c r="E63" s="295" t="s">
        <v>621</v>
      </c>
      <c r="F63" s="296"/>
      <c r="G63" s="296"/>
      <c r="H63" s="296"/>
      <c r="I63" s="297"/>
      <c r="J63" s="230" t="s">
        <v>622</v>
      </c>
    </row>
    <row r="64" spans="1:10" x14ac:dyDescent="0.25">
      <c r="A64" s="215"/>
      <c r="B64" s="211"/>
      <c r="C64" s="294"/>
      <c r="D64" s="293"/>
      <c r="E64" s="293"/>
      <c r="F64" s="293"/>
      <c r="G64" s="294"/>
      <c r="H64" s="294"/>
      <c r="I64" s="293"/>
      <c r="J64" s="212"/>
    </row>
    <row r="65" spans="1:10" x14ac:dyDescent="0.25">
      <c r="A65" s="295" t="s">
        <v>623</v>
      </c>
      <c r="B65" s="296"/>
      <c r="C65" s="296"/>
      <c r="D65" s="297"/>
      <c r="E65" s="295" t="s">
        <v>594</v>
      </c>
      <c r="F65" s="296"/>
      <c r="G65" s="296"/>
      <c r="H65" s="296"/>
      <c r="I65" s="297"/>
      <c r="J65" s="230" t="s">
        <v>624</v>
      </c>
    </row>
    <row r="66" spans="1:10" x14ac:dyDescent="0.25">
      <c r="A66" s="215"/>
      <c r="B66" s="211"/>
      <c r="C66" s="211"/>
      <c r="D66" s="209"/>
      <c r="E66" s="293"/>
      <c r="F66" s="293"/>
      <c r="G66" s="294"/>
      <c r="H66" s="294"/>
      <c r="I66" s="209"/>
      <c r="J66" s="212"/>
    </row>
    <row r="67" spans="1:10" x14ac:dyDescent="0.25">
      <c r="A67" s="295" t="s">
        <v>625</v>
      </c>
      <c r="B67" s="296"/>
      <c r="C67" s="296"/>
      <c r="D67" s="297"/>
      <c r="E67" s="295" t="s">
        <v>594</v>
      </c>
      <c r="F67" s="296"/>
      <c r="G67" s="296"/>
      <c r="H67" s="296"/>
      <c r="I67" s="297"/>
      <c r="J67" s="230" t="s">
        <v>626</v>
      </c>
    </row>
    <row r="68" spans="1:10" x14ac:dyDescent="0.25">
      <c r="A68" s="189"/>
      <c r="B68" s="176"/>
      <c r="C68" s="176"/>
      <c r="D68" s="169"/>
      <c r="E68" s="274"/>
      <c r="F68" s="274"/>
      <c r="G68" s="280"/>
      <c r="H68" s="280"/>
      <c r="I68" s="169"/>
      <c r="J68" s="190" t="s">
        <v>565</v>
      </c>
    </row>
    <row r="69" spans="1:10" x14ac:dyDescent="0.25">
      <c r="A69" s="189"/>
      <c r="B69" s="176"/>
      <c r="C69" s="176"/>
      <c r="D69" s="169"/>
      <c r="E69" s="274"/>
      <c r="F69" s="274"/>
      <c r="G69" s="280"/>
      <c r="H69" s="280"/>
      <c r="I69" s="169"/>
      <c r="J69" s="190" t="s">
        <v>566</v>
      </c>
    </row>
    <row r="70" spans="1:10" x14ac:dyDescent="0.25">
      <c r="A70" s="265" t="s">
        <v>567</v>
      </c>
      <c r="B70" s="266"/>
      <c r="C70" s="286" t="s">
        <v>566</v>
      </c>
      <c r="D70" s="287"/>
      <c r="E70" s="288" t="s">
        <v>568</v>
      </c>
      <c r="F70" s="289"/>
      <c r="G70" s="290"/>
      <c r="H70" s="291"/>
      <c r="I70" s="291"/>
      <c r="J70" s="292"/>
    </row>
    <row r="71" spans="1:10" x14ac:dyDescent="0.25">
      <c r="A71" s="189"/>
      <c r="B71" s="176"/>
      <c r="C71" s="280"/>
      <c r="D71" s="280"/>
      <c r="E71" s="274"/>
      <c r="F71" s="274"/>
      <c r="G71" s="281" t="s">
        <v>569</v>
      </c>
      <c r="H71" s="281"/>
      <c r="I71" s="281"/>
      <c r="J71" s="160"/>
    </row>
    <row r="72" spans="1:10" x14ac:dyDescent="0.25">
      <c r="A72" s="265" t="s">
        <v>570</v>
      </c>
      <c r="B72" s="266"/>
      <c r="C72" s="282" t="s">
        <v>590</v>
      </c>
      <c r="D72" s="283"/>
      <c r="E72" s="283"/>
      <c r="F72" s="283"/>
      <c r="G72" s="283"/>
      <c r="H72" s="283"/>
      <c r="I72" s="283"/>
      <c r="J72" s="284"/>
    </row>
    <row r="73" spans="1:10" x14ac:dyDescent="0.25">
      <c r="A73" s="168"/>
      <c r="B73" s="169"/>
      <c r="C73" s="285" t="s">
        <v>571</v>
      </c>
      <c r="D73" s="285"/>
      <c r="E73" s="285"/>
      <c r="F73" s="285"/>
      <c r="G73" s="285"/>
      <c r="H73" s="285"/>
      <c r="I73" s="285"/>
      <c r="J73" s="171"/>
    </row>
    <row r="74" spans="1:10" x14ac:dyDescent="0.25">
      <c r="A74" s="265" t="s">
        <v>572</v>
      </c>
      <c r="B74" s="266"/>
      <c r="C74" s="275" t="s">
        <v>591</v>
      </c>
      <c r="D74" s="276"/>
      <c r="E74" s="277"/>
      <c r="F74" s="274"/>
      <c r="G74" s="274"/>
      <c r="H74" s="278"/>
      <c r="I74" s="278"/>
      <c r="J74" s="279"/>
    </row>
    <row r="75" spans="1:10" x14ac:dyDescent="0.25">
      <c r="A75" s="168"/>
      <c r="B75" s="169"/>
      <c r="C75" s="176"/>
      <c r="D75" s="169"/>
      <c r="E75" s="274"/>
      <c r="F75" s="274"/>
      <c r="G75" s="274"/>
      <c r="H75" s="274"/>
      <c r="I75" s="169"/>
      <c r="J75" s="171"/>
    </row>
    <row r="76" spans="1:10" x14ac:dyDescent="0.25">
      <c r="A76" s="265" t="s">
        <v>551</v>
      </c>
      <c r="B76" s="266"/>
      <c r="C76" s="271" t="s">
        <v>592</v>
      </c>
      <c r="D76" s="272"/>
      <c r="E76" s="272"/>
      <c r="F76" s="272"/>
      <c r="G76" s="272"/>
      <c r="H76" s="272"/>
      <c r="I76" s="272"/>
      <c r="J76" s="273"/>
    </row>
    <row r="77" spans="1:10" x14ac:dyDescent="0.25">
      <c r="A77" s="168"/>
      <c r="B77" s="169"/>
      <c r="C77" s="169"/>
      <c r="D77" s="169"/>
      <c r="E77" s="274"/>
      <c r="F77" s="274"/>
      <c r="G77" s="274"/>
      <c r="H77" s="274"/>
      <c r="I77" s="169"/>
      <c r="J77" s="171"/>
    </row>
    <row r="78" spans="1:10" x14ac:dyDescent="0.25">
      <c r="A78" s="265" t="s">
        <v>573</v>
      </c>
      <c r="B78" s="266"/>
      <c r="C78" s="267"/>
      <c r="D78" s="268"/>
      <c r="E78" s="268"/>
      <c r="F78" s="268"/>
      <c r="G78" s="268"/>
      <c r="H78" s="268"/>
      <c r="I78" s="268"/>
      <c r="J78" s="269"/>
    </row>
    <row r="79" spans="1:10" x14ac:dyDescent="0.25">
      <c r="A79" s="168"/>
      <c r="B79" s="169"/>
      <c r="C79" s="264" t="s">
        <v>574</v>
      </c>
      <c r="D79" s="264"/>
      <c r="E79" s="264"/>
      <c r="F79" s="264"/>
      <c r="G79" s="169"/>
      <c r="H79" s="169"/>
      <c r="I79" s="169"/>
      <c r="J79" s="171"/>
    </row>
    <row r="80" spans="1:10" x14ac:dyDescent="0.25">
      <c r="A80" s="265" t="s">
        <v>575</v>
      </c>
      <c r="B80" s="266"/>
      <c r="C80" s="267"/>
      <c r="D80" s="268"/>
      <c r="E80" s="268"/>
      <c r="F80" s="268"/>
      <c r="G80" s="268"/>
      <c r="H80" s="268"/>
      <c r="I80" s="268"/>
      <c r="J80" s="269"/>
    </row>
    <row r="81" spans="1:10" x14ac:dyDescent="0.25">
      <c r="A81" s="191"/>
      <c r="B81" s="192"/>
      <c r="C81" s="270" t="s">
        <v>576</v>
      </c>
      <c r="D81" s="270"/>
      <c r="E81" s="270"/>
      <c r="F81" s="270"/>
      <c r="G81" s="270"/>
      <c r="H81" s="192"/>
      <c r="I81" s="192"/>
      <c r="J81" s="193"/>
    </row>
  </sheetData>
  <sheetProtection algorithmName="SHA-512" hashValue="NwehRulGyTyjwhWStxobWONAbDkNNAQRyBuZ1q0x8ciCVq2Wyvp4sPaVxFKlAL8ffSS9WANJ+o6xwXGq2majew==" saltValue="lVS9J5lXQoqoMGklShbF9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57:D57"/>
    <mergeCell ref="E57:I57"/>
    <mergeCell ref="I32:J32"/>
    <mergeCell ref="A33:B33"/>
    <mergeCell ref="D33:G33"/>
    <mergeCell ref="E34:F34"/>
    <mergeCell ref="G34:H34"/>
    <mergeCell ref="A35:D35"/>
    <mergeCell ref="E35:I35"/>
    <mergeCell ref="A63:D63"/>
    <mergeCell ref="E63:I63"/>
    <mergeCell ref="C64:D64"/>
    <mergeCell ref="E64:F64"/>
    <mergeCell ref="G64:I64"/>
    <mergeCell ref="A65:D65"/>
    <mergeCell ref="E65:I65"/>
    <mergeCell ref="E58:F58"/>
    <mergeCell ref="G58:H58"/>
    <mergeCell ref="A61:D61"/>
    <mergeCell ref="E61:I61"/>
    <mergeCell ref="E62:F62"/>
    <mergeCell ref="G62:H62"/>
    <mergeCell ref="E69:F69"/>
    <mergeCell ref="G69:H69"/>
    <mergeCell ref="A70:B70"/>
    <mergeCell ref="C70:D70"/>
    <mergeCell ref="E70:F70"/>
    <mergeCell ref="G70:J70"/>
    <mergeCell ref="E66:F66"/>
    <mergeCell ref="G66:H66"/>
    <mergeCell ref="A67:D67"/>
    <mergeCell ref="E67:I67"/>
    <mergeCell ref="E68:F68"/>
    <mergeCell ref="G68:H68"/>
    <mergeCell ref="A74:B74"/>
    <mergeCell ref="C74:E74"/>
    <mergeCell ref="F74:G74"/>
    <mergeCell ref="H74:J74"/>
    <mergeCell ref="E75:F75"/>
    <mergeCell ref="G75:H75"/>
    <mergeCell ref="C71:D71"/>
    <mergeCell ref="E71:F71"/>
    <mergeCell ref="G71:I71"/>
    <mergeCell ref="A72:B72"/>
    <mergeCell ref="C72:J72"/>
    <mergeCell ref="C73:I73"/>
    <mergeCell ref="C79:F79"/>
    <mergeCell ref="A80:B80"/>
    <mergeCell ref="C80:J80"/>
    <mergeCell ref="C81:G81"/>
    <mergeCell ref="A76:B76"/>
    <mergeCell ref="C76:J76"/>
    <mergeCell ref="E77:F77"/>
    <mergeCell ref="G77:H77"/>
    <mergeCell ref="A78:B78"/>
    <mergeCell ref="C78:J78"/>
  </mergeCells>
  <dataValidations count="3">
    <dataValidation type="list" allowBlank="1" showInputMessage="1" showErrorMessage="1" sqref="C70:D70" xr:uid="{00000000-0002-0000-0000-000000000000}">
      <formula1>$J$68:$J$69</formula1>
    </dataValidation>
    <dataValidation type="list" allowBlank="1" showInputMessage="1" showErrorMessage="1" sqref="C31" xr:uid="{00000000-0002-0000-0000-000001000000}">
      <formula1>$H$31:$I$31</formula1>
    </dataValidation>
    <dataValidation type="list" allowBlank="1" showInputMessage="1" showErrorMessage="1" sqref="C33" xr:uid="{00000000-0002-0000-0000-000002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Q984"/>
  <sheetViews>
    <sheetView showGridLines="0" zoomScale="85" zoomScaleNormal="85" workbookViewId="0">
      <selection activeCell="I16" sqref="I16"/>
    </sheetView>
  </sheetViews>
  <sheetFormatPr defaultColWidth="14.42578125" defaultRowHeight="15" customHeight="1" x14ac:dyDescent="0.2"/>
  <cols>
    <col min="1" max="1" width="6.85546875" style="76" customWidth="1"/>
    <col min="2" max="2" width="8.7109375" style="76" customWidth="1"/>
    <col min="3" max="3" width="8.140625" style="76" customWidth="1"/>
    <col min="4" max="4" width="42.42578125" style="85" customWidth="1"/>
    <col min="5" max="10" width="27.5703125" style="76" customWidth="1"/>
    <col min="11" max="11" width="9.28515625" style="76" customWidth="1"/>
    <col min="12" max="17" width="9.140625" style="76" customWidth="1"/>
    <col min="18" max="16384" width="14.42578125" style="76"/>
  </cols>
  <sheetData>
    <row r="1" spans="1:17" ht="16.5" x14ac:dyDescent="0.2">
      <c r="A1" s="78"/>
      <c r="B1" s="77"/>
      <c r="C1" s="79"/>
      <c r="D1" s="80"/>
      <c r="E1" s="79"/>
      <c r="F1" s="79"/>
      <c r="G1" s="79"/>
      <c r="H1" s="81"/>
      <c r="I1" s="81"/>
      <c r="K1" s="81"/>
      <c r="L1" s="81"/>
      <c r="M1" s="81"/>
      <c r="N1" s="81"/>
      <c r="O1" s="81"/>
      <c r="P1" s="81"/>
      <c r="Q1" s="81"/>
    </row>
    <row r="2" spans="1:17" ht="16.5" x14ac:dyDescent="0.3">
      <c r="A2" s="107" t="s">
        <v>340</v>
      </c>
      <c r="D2" s="76"/>
      <c r="J2" s="148"/>
      <c r="K2" s="81"/>
      <c r="L2" s="81"/>
      <c r="M2" s="81"/>
      <c r="N2" s="81"/>
      <c r="O2" s="81"/>
      <c r="P2" s="81"/>
      <c r="Q2" s="81"/>
    </row>
    <row r="3" spans="1:17" ht="11.25" customHeight="1" x14ac:dyDescent="0.2">
      <c r="A3" s="115"/>
      <c r="B3" s="116"/>
      <c r="C3" s="117"/>
      <c r="D3" s="118"/>
      <c r="E3" s="119"/>
      <c r="F3" s="119"/>
      <c r="G3" s="119"/>
      <c r="H3" s="98"/>
      <c r="I3" s="119"/>
      <c r="J3" s="148" t="s">
        <v>536</v>
      </c>
      <c r="K3" s="77"/>
      <c r="L3" s="77"/>
      <c r="M3" s="77"/>
      <c r="N3" s="77"/>
      <c r="O3" s="77"/>
      <c r="P3" s="77"/>
      <c r="Q3" s="77"/>
    </row>
    <row r="4" spans="1:17" ht="12.75" customHeight="1" x14ac:dyDescent="0.2">
      <c r="A4" s="338" t="s">
        <v>129</v>
      </c>
      <c r="B4" s="338" t="s">
        <v>240</v>
      </c>
      <c r="C4" s="338" t="s">
        <v>127</v>
      </c>
      <c r="D4" s="336" t="s">
        <v>180</v>
      </c>
      <c r="E4" s="341" t="s">
        <v>341</v>
      </c>
      <c r="F4" s="342"/>
      <c r="G4" s="342"/>
      <c r="H4" s="343" t="s">
        <v>342</v>
      </c>
      <c r="I4" s="342"/>
      <c r="J4" s="342"/>
      <c r="K4" s="77"/>
      <c r="L4" s="77"/>
      <c r="M4" s="77"/>
      <c r="N4" s="77"/>
      <c r="O4" s="77"/>
      <c r="P4" s="77"/>
      <c r="Q4" s="77"/>
    </row>
    <row r="5" spans="1:17" ht="21" customHeight="1" x14ac:dyDescent="0.2">
      <c r="A5" s="339"/>
      <c r="B5" s="339"/>
      <c r="C5" s="339"/>
      <c r="D5" s="337"/>
      <c r="E5" s="120" t="s">
        <v>243</v>
      </c>
      <c r="F5" s="121" t="s">
        <v>343</v>
      </c>
      <c r="G5" s="121" t="s">
        <v>245</v>
      </c>
      <c r="H5" s="120" t="s">
        <v>243</v>
      </c>
      <c r="I5" s="121" t="s">
        <v>343</v>
      </c>
      <c r="J5" s="121" t="s">
        <v>245</v>
      </c>
      <c r="K5" s="77"/>
      <c r="L5" s="77"/>
      <c r="M5" s="77"/>
      <c r="N5" s="77"/>
      <c r="O5" s="77"/>
      <c r="P5" s="77"/>
      <c r="Q5" s="77"/>
    </row>
    <row r="6" spans="1:17" ht="14.25" x14ac:dyDescent="0.2">
      <c r="A6" s="100" t="s">
        <v>124</v>
      </c>
      <c r="B6" s="122" t="s">
        <v>344</v>
      </c>
      <c r="C6" s="123" t="s">
        <v>123</v>
      </c>
      <c r="D6" s="102" t="s">
        <v>345</v>
      </c>
      <c r="E6" s="194">
        <f>SUM(E7:E8)</f>
        <v>102246</v>
      </c>
      <c r="F6" s="194">
        <f t="shared" ref="F6:I6" si="0">SUM(F7:F8)</f>
        <v>19288355</v>
      </c>
      <c r="G6" s="194">
        <f>E6+F6</f>
        <v>19390601</v>
      </c>
      <c r="H6" s="194">
        <f t="shared" si="0"/>
        <v>95507</v>
      </c>
      <c r="I6" s="194">
        <f t="shared" si="0"/>
        <v>24435268</v>
      </c>
      <c r="J6" s="194">
        <f>H6+I6</f>
        <v>24530775</v>
      </c>
      <c r="K6" s="77"/>
      <c r="L6" s="77"/>
      <c r="M6" s="77"/>
      <c r="N6" s="77"/>
      <c r="O6" s="77"/>
      <c r="P6" s="77"/>
      <c r="Q6" s="77"/>
    </row>
    <row r="7" spans="1:17" ht="14.25" x14ac:dyDescent="0.2">
      <c r="A7" s="103" t="s">
        <v>122</v>
      </c>
      <c r="B7" s="122"/>
      <c r="C7" s="124" t="s">
        <v>248</v>
      </c>
      <c r="D7" s="104" t="s">
        <v>346</v>
      </c>
      <c r="E7" s="195">
        <v>0</v>
      </c>
      <c r="F7" s="195">
        <v>0</v>
      </c>
      <c r="G7" s="194">
        <f t="shared" ref="G7:G70" si="1">E7+F7</f>
        <v>0</v>
      </c>
      <c r="H7" s="195">
        <v>0</v>
      </c>
      <c r="I7" s="195">
        <v>3466503</v>
      </c>
      <c r="J7" s="194">
        <f t="shared" ref="J7:J70" si="2">H7+I7</f>
        <v>3466503</v>
      </c>
      <c r="K7" s="77"/>
      <c r="L7" s="77"/>
      <c r="M7" s="77"/>
      <c r="N7" s="77"/>
      <c r="O7" s="77"/>
      <c r="P7" s="77"/>
      <c r="Q7" s="77"/>
    </row>
    <row r="8" spans="1:17" ht="38.25" x14ac:dyDescent="0.2">
      <c r="A8" s="124" t="s">
        <v>578</v>
      </c>
      <c r="B8" s="122"/>
      <c r="C8" s="124" t="s">
        <v>250</v>
      </c>
      <c r="D8" s="104" t="s">
        <v>347</v>
      </c>
      <c r="E8" s="195">
        <v>102246</v>
      </c>
      <c r="F8" s="195">
        <v>19288355</v>
      </c>
      <c r="G8" s="194">
        <f t="shared" si="1"/>
        <v>19390601</v>
      </c>
      <c r="H8" s="195">
        <v>95507</v>
      </c>
      <c r="I8" s="195">
        <v>20968765</v>
      </c>
      <c r="J8" s="194">
        <f t="shared" si="2"/>
        <v>21064272</v>
      </c>
      <c r="K8" s="77"/>
      <c r="L8" s="77"/>
      <c r="M8" s="77"/>
      <c r="N8" s="77"/>
      <c r="O8" s="77"/>
      <c r="P8" s="77"/>
      <c r="Q8" s="77"/>
    </row>
    <row r="9" spans="1:17" ht="14.25" x14ac:dyDescent="0.2">
      <c r="A9" s="100" t="s">
        <v>117</v>
      </c>
      <c r="B9" s="122" t="s">
        <v>348</v>
      </c>
      <c r="C9" s="123" t="s">
        <v>44</v>
      </c>
      <c r="D9" s="102" t="s">
        <v>349</v>
      </c>
      <c r="E9" s="194">
        <f>SUM(E10:E12)</f>
        <v>2927960</v>
      </c>
      <c r="F9" s="194">
        <f>SUM(F10:F12)</f>
        <v>117957398</v>
      </c>
      <c r="G9" s="194">
        <f t="shared" si="1"/>
        <v>120885358</v>
      </c>
      <c r="H9" s="194">
        <f t="shared" ref="H9:I9" si="3">SUM(H10:H12)</f>
        <v>3306035</v>
      </c>
      <c r="I9" s="194">
        <f t="shared" si="3"/>
        <v>122512933</v>
      </c>
      <c r="J9" s="194">
        <f t="shared" si="2"/>
        <v>125818968</v>
      </c>
      <c r="K9" s="77"/>
      <c r="L9" s="77"/>
      <c r="M9" s="77"/>
      <c r="N9" s="77"/>
      <c r="O9" s="77"/>
      <c r="P9" s="77"/>
      <c r="Q9" s="77"/>
    </row>
    <row r="10" spans="1:17" ht="25.5" x14ac:dyDescent="0.2">
      <c r="A10" s="103" t="s">
        <v>114</v>
      </c>
      <c r="B10" s="122"/>
      <c r="C10" s="124" t="s">
        <v>248</v>
      </c>
      <c r="D10" s="104" t="s">
        <v>350</v>
      </c>
      <c r="E10" s="195">
        <v>1768627</v>
      </c>
      <c r="F10" s="195">
        <v>56778984</v>
      </c>
      <c r="G10" s="194">
        <f t="shared" si="1"/>
        <v>58547611</v>
      </c>
      <c r="H10" s="195">
        <v>2340062</v>
      </c>
      <c r="I10" s="195">
        <v>58705556</v>
      </c>
      <c r="J10" s="194">
        <f t="shared" si="2"/>
        <v>61045618</v>
      </c>
      <c r="K10" s="77"/>
      <c r="L10" s="77"/>
      <c r="M10" s="77"/>
      <c r="N10" s="77"/>
      <c r="O10" s="77"/>
      <c r="P10" s="77"/>
      <c r="Q10" s="77"/>
    </row>
    <row r="11" spans="1:17" ht="14.25" x14ac:dyDescent="0.2">
      <c r="A11" s="103" t="s">
        <v>111</v>
      </c>
      <c r="B11" s="122"/>
      <c r="C11" s="124" t="s">
        <v>250</v>
      </c>
      <c r="D11" s="104" t="s">
        <v>351</v>
      </c>
      <c r="E11" s="195">
        <v>182736</v>
      </c>
      <c r="F11" s="195">
        <v>15633777</v>
      </c>
      <c r="G11" s="194">
        <f t="shared" si="1"/>
        <v>15816513</v>
      </c>
      <c r="H11" s="195">
        <v>174651</v>
      </c>
      <c r="I11" s="195">
        <v>20585406</v>
      </c>
      <c r="J11" s="194">
        <f t="shared" si="2"/>
        <v>20760057</v>
      </c>
      <c r="K11" s="77"/>
      <c r="L11" s="77"/>
      <c r="M11" s="77"/>
      <c r="N11" s="77"/>
      <c r="O11" s="77"/>
      <c r="P11" s="77"/>
      <c r="Q11" s="77"/>
    </row>
    <row r="12" spans="1:17" ht="14.25" x14ac:dyDescent="0.2">
      <c r="A12" s="103" t="s">
        <v>108</v>
      </c>
      <c r="B12" s="122"/>
      <c r="C12" s="124" t="s">
        <v>252</v>
      </c>
      <c r="D12" s="104" t="s">
        <v>352</v>
      </c>
      <c r="E12" s="195">
        <v>976597</v>
      </c>
      <c r="F12" s="195">
        <v>45544637</v>
      </c>
      <c r="G12" s="194">
        <f t="shared" si="1"/>
        <v>46521234</v>
      </c>
      <c r="H12" s="195">
        <v>791322</v>
      </c>
      <c r="I12" s="195">
        <v>43221971</v>
      </c>
      <c r="J12" s="194">
        <f t="shared" si="2"/>
        <v>44013293</v>
      </c>
      <c r="K12" s="77"/>
      <c r="L12" s="77"/>
      <c r="M12" s="77"/>
      <c r="N12" s="77"/>
      <c r="O12" s="77"/>
      <c r="P12" s="77"/>
      <c r="Q12" s="77"/>
    </row>
    <row r="13" spans="1:17" ht="14.25" x14ac:dyDescent="0.2">
      <c r="A13" s="100" t="s">
        <v>105</v>
      </c>
      <c r="B13" s="101" t="s">
        <v>353</v>
      </c>
      <c r="C13" s="123" t="s">
        <v>23</v>
      </c>
      <c r="D13" s="102" t="s">
        <v>354</v>
      </c>
      <c r="E13" s="194">
        <f>SUM(E14,E15,E19)</f>
        <v>492376160</v>
      </c>
      <c r="F13" s="194">
        <f t="shared" ref="F13:I13" si="4">SUM(F14,F15,F19)</f>
        <v>996877357</v>
      </c>
      <c r="G13" s="194">
        <f t="shared" si="1"/>
        <v>1489253517</v>
      </c>
      <c r="H13" s="194">
        <f t="shared" si="4"/>
        <v>448280023</v>
      </c>
      <c r="I13" s="194">
        <f t="shared" si="4"/>
        <v>1050541428</v>
      </c>
      <c r="J13" s="194">
        <f t="shared" si="2"/>
        <v>1498821451</v>
      </c>
      <c r="K13" s="77"/>
      <c r="L13" s="77"/>
      <c r="M13" s="77"/>
      <c r="N13" s="77"/>
      <c r="O13" s="77"/>
      <c r="P13" s="77"/>
      <c r="Q13" s="77"/>
    </row>
    <row r="14" spans="1:17" ht="25.5" x14ac:dyDescent="0.2">
      <c r="A14" s="100" t="s">
        <v>102</v>
      </c>
      <c r="B14" s="101"/>
      <c r="C14" s="123" t="s">
        <v>355</v>
      </c>
      <c r="D14" s="102" t="s">
        <v>356</v>
      </c>
      <c r="E14" s="194">
        <v>164500</v>
      </c>
      <c r="F14" s="194">
        <v>138524858</v>
      </c>
      <c r="G14" s="194">
        <f t="shared" si="1"/>
        <v>138689358</v>
      </c>
      <c r="H14" s="194">
        <v>2693941</v>
      </c>
      <c r="I14" s="194">
        <v>149765245</v>
      </c>
      <c r="J14" s="194">
        <f t="shared" si="2"/>
        <v>152459186</v>
      </c>
      <c r="K14" s="77"/>
      <c r="L14" s="77"/>
      <c r="M14" s="77"/>
      <c r="N14" s="77"/>
      <c r="O14" s="77"/>
      <c r="P14" s="77"/>
      <c r="Q14" s="77"/>
    </row>
    <row r="15" spans="1:17" ht="25.5" x14ac:dyDescent="0.2">
      <c r="A15" s="100" t="s">
        <v>99</v>
      </c>
      <c r="B15" s="101" t="s">
        <v>357</v>
      </c>
      <c r="C15" s="123" t="s">
        <v>358</v>
      </c>
      <c r="D15" s="102" t="s">
        <v>359</v>
      </c>
      <c r="E15" s="194">
        <f>SUM(E16:E18)</f>
        <v>0</v>
      </c>
      <c r="F15" s="194">
        <f t="shared" ref="F15:I15" si="5">SUM(F16:F18)</f>
        <v>10122639</v>
      </c>
      <c r="G15" s="194">
        <f t="shared" si="1"/>
        <v>10122639</v>
      </c>
      <c r="H15" s="194">
        <f t="shared" si="5"/>
        <v>0</v>
      </c>
      <c r="I15" s="194">
        <f t="shared" si="5"/>
        <v>9868536</v>
      </c>
      <c r="J15" s="194">
        <f t="shared" si="2"/>
        <v>9868536</v>
      </c>
      <c r="K15" s="77"/>
      <c r="L15" s="77"/>
      <c r="M15" s="77"/>
      <c r="N15" s="77"/>
      <c r="O15" s="77"/>
      <c r="P15" s="77"/>
      <c r="Q15" s="77"/>
    </row>
    <row r="16" spans="1:17" ht="14.25" x14ac:dyDescent="0.2">
      <c r="A16" s="103" t="s">
        <v>96</v>
      </c>
      <c r="B16" s="122"/>
      <c r="C16" s="124" t="s">
        <v>248</v>
      </c>
      <c r="D16" s="104" t="s">
        <v>360</v>
      </c>
      <c r="E16" s="195">
        <v>0</v>
      </c>
      <c r="F16" s="195">
        <v>0</v>
      </c>
      <c r="G16" s="194">
        <f t="shared" si="1"/>
        <v>0</v>
      </c>
      <c r="H16" s="195">
        <v>0</v>
      </c>
      <c r="I16" s="195">
        <v>0</v>
      </c>
      <c r="J16" s="194">
        <f t="shared" si="2"/>
        <v>0</v>
      </c>
      <c r="K16" s="77"/>
      <c r="L16" s="77"/>
      <c r="M16" s="77"/>
      <c r="N16" s="77"/>
      <c r="O16" s="77"/>
      <c r="P16" s="77"/>
      <c r="Q16" s="77"/>
    </row>
    <row r="17" spans="1:17" ht="14.25" x14ac:dyDescent="0.2">
      <c r="A17" s="103" t="s">
        <v>93</v>
      </c>
      <c r="B17" s="122"/>
      <c r="C17" s="124" t="s">
        <v>250</v>
      </c>
      <c r="D17" s="104" t="s">
        <v>361</v>
      </c>
      <c r="E17" s="195">
        <v>0</v>
      </c>
      <c r="F17" s="195">
        <v>788729</v>
      </c>
      <c r="G17" s="194">
        <f t="shared" si="1"/>
        <v>788729</v>
      </c>
      <c r="H17" s="195">
        <v>0</v>
      </c>
      <c r="I17" s="195">
        <v>841326</v>
      </c>
      <c r="J17" s="194">
        <f t="shared" si="2"/>
        <v>841326</v>
      </c>
      <c r="K17" s="77"/>
      <c r="L17" s="77"/>
      <c r="M17" s="77"/>
      <c r="N17" s="77"/>
      <c r="O17" s="77"/>
      <c r="P17" s="77"/>
      <c r="Q17" s="77"/>
    </row>
    <row r="18" spans="1:17" ht="14.25" x14ac:dyDescent="0.2">
      <c r="A18" s="103" t="s">
        <v>90</v>
      </c>
      <c r="B18" s="122"/>
      <c r="C18" s="124" t="s">
        <v>252</v>
      </c>
      <c r="D18" s="104" t="s">
        <v>362</v>
      </c>
      <c r="E18" s="195">
        <v>0</v>
      </c>
      <c r="F18" s="195">
        <v>9333910</v>
      </c>
      <c r="G18" s="194">
        <f t="shared" si="1"/>
        <v>9333910</v>
      </c>
      <c r="H18" s="195">
        <v>0</v>
      </c>
      <c r="I18" s="195">
        <v>9027210</v>
      </c>
      <c r="J18" s="194">
        <f t="shared" si="2"/>
        <v>9027210</v>
      </c>
      <c r="K18" s="77"/>
      <c r="L18" s="77"/>
      <c r="M18" s="77"/>
      <c r="N18" s="77"/>
      <c r="O18" s="77"/>
      <c r="P18" s="77"/>
      <c r="Q18" s="77"/>
    </row>
    <row r="19" spans="1:17" ht="14.25" x14ac:dyDescent="0.2">
      <c r="A19" s="100" t="s">
        <v>88</v>
      </c>
      <c r="B19" s="101" t="s">
        <v>363</v>
      </c>
      <c r="C19" s="123" t="s">
        <v>364</v>
      </c>
      <c r="D19" s="102" t="s">
        <v>365</v>
      </c>
      <c r="E19" s="194">
        <f>SUM(E20,E25,E30)</f>
        <v>492211660</v>
      </c>
      <c r="F19" s="194">
        <f t="shared" ref="F19:I19" si="6">SUM(F20,F25,F30)</f>
        <v>848229860</v>
      </c>
      <c r="G19" s="194">
        <f t="shared" si="1"/>
        <v>1340441520</v>
      </c>
      <c r="H19" s="194">
        <f t="shared" si="6"/>
        <v>445586082</v>
      </c>
      <c r="I19" s="194">
        <f t="shared" si="6"/>
        <v>890907647</v>
      </c>
      <c r="J19" s="194">
        <f t="shared" si="2"/>
        <v>1336493729</v>
      </c>
      <c r="K19" s="77"/>
      <c r="L19" s="77"/>
      <c r="M19" s="77"/>
      <c r="N19" s="77"/>
      <c r="O19" s="77"/>
      <c r="P19" s="77"/>
      <c r="Q19" s="77"/>
    </row>
    <row r="20" spans="1:17" ht="26.45" customHeight="1" x14ac:dyDescent="0.2">
      <c r="A20" s="100" t="s">
        <v>86</v>
      </c>
      <c r="B20" s="101" t="s">
        <v>366</v>
      </c>
      <c r="C20" s="216" t="s">
        <v>248</v>
      </c>
      <c r="D20" s="217" t="s">
        <v>367</v>
      </c>
      <c r="E20" s="194">
        <f>SUM(E21:E24)</f>
        <v>182397299</v>
      </c>
      <c r="F20" s="194">
        <f t="shared" ref="F20:I20" si="7">SUM(F21:F24)</f>
        <v>255469798</v>
      </c>
      <c r="G20" s="194">
        <f t="shared" si="1"/>
        <v>437867097</v>
      </c>
      <c r="H20" s="194">
        <f t="shared" si="7"/>
        <v>149266891</v>
      </c>
      <c r="I20" s="194">
        <f t="shared" si="7"/>
        <v>290185401</v>
      </c>
      <c r="J20" s="194">
        <f t="shared" si="2"/>
        <v>439452292</v>
      </c>
      <c r="K20" s="77"/>
      <c r="L20" s="77"/>
      <c r="M20" s="77"/>
      <c r="N20" s="77"/>
      <c r="O20" s="77"/>
      <c r="P20" s="77"/>
      <c r="Q20" s="77"/>
    </row>
    <row r="21" spans="1:17" ht="14.25" x14ac:dyDescent="0.2">
      <c r="A21" s="103" t="s">
        <v>83</v>
      </c>
      <c r="B21" s="122"/>
      <c r="C21" s="124" t="s">
        <v>118</v>
      </c>
      <c r="D21" s="104" t="s">
        <v>368</v>
      </c>
      <c r="E21" s="195">
        <v>156217211</v>
      </c>
      <c r="F21" s="195">
        <v>145582408</v>
      </c>
      <c r="G21" s="194">
        <f t="shared" si="1"/>
        <v>301799619</v>
      </c>
      <c r="H21" s="195">
        <v>110128970</v>
      </c>
      <c r="I21" s="195">
        <v>134622409</v>
      </c>
      <c r="J21" s="194">
        <f t="shared" si="2"/>
        <v>244751379</v>
      </c>
      <c r="K21" s="77"/>
      <c r="L21" s="77"/>
      <c r="M21" s="77"/>
      <c r="N21" s="77"/>
      <c r="O21" s="77"/>
      <c r="P21" s="77"/>
      <c r="Q21" s="77"/>
    </row>
    <row r="22" spans="1:17" ht="14.25" x14ac:dyDescent="0.2">
      <c r="A22" s="103" t="s">
        <v>81</v>
      </c>
      <c r="B22" s="122"/>
      <c r="C22" s="124" t="s">
        <v>116</v>
      </c>
      <c r="D22" s="104" t="s">
        <v>369</v>
      </c>
      <c r="E22" s="195">
        <v>22641157</v>
      </c>
      <c r="F22" s="195">
        <v>93538693</v>
      </c>
      <c r="G22" s="194">
        <f t="shared" si="1"/>
        <v>116179850</v>
      </c>
      <c r="H22" s="195">
        <v>36644834</v>
      </c>
      <c r="I22" s="195">
        <v>117767009</v>
      </c>
      <c r="J22" s="194">
        <f t="shared" si="2"/>
        <v>154411843</v>
      </c>
      <c r="K22" s="77"/>
      <c r="L22" s="77"/>
      <c r="M22" s="77"/>
      <c r="N22" s="77"/>
      <c r="O22" s="77"/>
      <c r="P22" s="77"/>
      <c r="Q22" s="77"/>
    </row>
    <row r="23" spans="1:17" ht="14.25" x14ac:dyDescent="0.2">
      <c r="A23" s="103" t="s">
        <v>79</v>
      </c>
      <c r="B23" s="122"/>
      <c r="C23" s="124" t="s">
        <v>274</v>
      </c>
      <c r="D23" s="104" t="s">
        <v>370</v>
      </c>
      <c r="E23" s="195">
        <v>3538931</v>
      </c>
      <c r="F23" s="195">
        <v>3019988</v>
      </c>
      <c r="G23" s="194">
        <f t="shared" si="1"/>
        <v>6558919</v>
      </c>
      <c r="H23" s="195">
        <v>2493087</v>
      </c>
      <c r="I23" s="195">
        <v>26490264</v>
      </c>
      <c r="J23" s="194">
        <f t="shared" si="2"/>
        <v>28983351</v>
      </c>
      <c r="K23" s="77"/>
      <c r="L23" s="77"/>
      <c r="M23" s="77"/>
      <c r="N23" s="77"/>
      <c r="O23" s="77"/>
      <c r="P23" s="77"/>
      <c r="Q23" s="77"/>
    </row>
    <row r="24" spans="1:17" ht="14.25" x14ac:dyDescent="0.2">
      <c r="A24" s="103" t="s">
        <v>77</v>
      </c>
      <c r="B24" s="122"/>
      <c r="C24" s="124" t="s">
        <v>276</v>
      </c>
      <c r="D24" s="104" t="s">
        <v>327</v>
      </c>
      <c r="E24" s="195">
        <v>0</v>
      </c>
      <c r="F24" s="195">
        <v>13328709</v>
      </c>
      <c r="G24" s="194">
        <f t="shared" si="1"/>
        <v>13328709</v>
      </c>
      <c r="H24" s="195">
        <v>0</v>
      </c>
      <c r="I24" s="195">
        <v>11305719</v>
      </c>
      <c r="J24" s="194">
        <f t="shared" si="2"/>
        <v>11305719</v>
      </c>
      <c r="K24" s="77"/>
      <c r="L24" s="77"/>
      <c r="M24" s="77"/>
      <c r="N24" s="77"/>
      <c r="O24" s="77"/>
      <c r="P24" s="77"/>
      <c r="Q24" s="77"/>
    </row>
    <row r="25" spans="1:17" ht="25.9" customHeight="1" x14ac:dyDescent="0.2">
      <c r="A25" s="100" t="s">
        <v>75</v>
      </c>
      <c r="B25" s="101" t="s">
        <v>371</v>
      </c>
      <c r="C25" s="123" t="s">
        <v>250</v>
      </c>
      <c r="D25" s="102" t="s">
        <v>372</v>
      </c>
      <c r="E25" s="194">
        <f>SUM(E26:E29)</f>
        <v>244485383</v>
      </c>
      <c r="F25" s="194">
        <f t="shared" ref="F25:I25" si="8">SUM(F26:F29)</f>
        <v>512244458</v>
      </c>
      <c r="G25" s="194">
        <f t="shared" si="1"/>
        <v>756729841</v>
      </c>
      <c r="H25" s="194">
        <f t="shared" si="8"/>
        <v>254192498</v>
      </c>
      <c r="I25" s="194">
        <f t="shared" si="8"/>
        <v>538912029</v>
      </c>
      <c r="J25" s="194">
        <f t="shared" si="2"/>
        <v>793104527</v>
      </c>
      <c r="K25" s="77"/>
      <c r="L25" s="77"/>
      <c r="M25" s="77"/>
      <c r="N25" s="77"/>
      <c r="O25" s="77"/>
      <c r="P25" s="77"/>
      <c r="Q25" s="77"/>
    </row>
    <row r="26" spans="1:17" ht="14.25" x14ac:dyDescent="0.2">
      <c r="A26" s="103" t="s">
        <v>72</v>
      </c>
      <c r="B26" s="122"/>
      <c r="C26" s="125" t="s">
        <v>87</v>
      </c>
      <c r="D26" s="104" t="s">
        <v>373</v>
      </c>
      <c r="E26" s="195">
        <v>13239174</v>
      </c>
      <c r="F26" s="195">
        <v>125573304</v>
      </c>
      <c r="G26" s="194">
        <f t="shared" si="1"/>
        <v>138812478</v>
      </c>
      <c r="H26" s="195">
        <v>18497994</v>
      </c>
      <c r="I26" s="195">
        <v>173198109</v>
      </c>
      <c r="J26" s="194">
        <f t="shared" si="2"/>
        <v>191696103</v>
      </c>
      <c r="K26" s="77"/>
      <c r="L26" s="77"/>
      <c r="M26" s="77"/>
      <c r="N26" s="77"/>
      <c r="O26" s="77"/>
      <c r="P26" s="77"/>
      <c r="Q26" s="77"/>
    </row>
    <row r="27" spans="1:17" ht="14.25" x14ac:dyDescent="0.2">
      <c r="A27" s="103" t="s">
        <v>69</v>
      </c>
      <c r="B27" s="122"/>
      <c r="C27" s="125" t="s">
        <v>85</v>
      </c>
      <c r="D27" s="104" t="s">
        <v>368</v>
      </c>
      <c r="E27" s="195">
        <v>231246209</v>
      </c>
      <c r="F27" s="195">
        <v>386671154</v>
      </c>
      <c r="G27" s="194">
        <f t="shared" si="1"/>
        <v>617917363</v>
      </c>
      <c r="H27" s="195">
        <v>235694504</v>
      </c>
      <c r="I27" s="195">
        <v>365713920</v>
      </c>
      <c r="J27" s="194">
        <f t="shared" si="2"/>
        <v>601408424</v>
      </c>
      <c r="K27" s="77"/>
      <c r="L27" s="77"/>
      <c r="M27" s="77"/>
      <c r="N27" s="77"/>
      <c r="O27" s="77"/>
      <c r="P27" s="77"/>
      <c r="Q27" s="77"/>
    </row>
    <row r="28" spans="1:17" ht="14.25" x14ac:dyDescent="0.2">
      <c r="A28" s="103" t="s">
        <v>66</v>
      </c>
      <c r="B28" s="122"/>
      <c r="C28" s="125" t="s">
        <v>146</v>
      </c>
      <c r="D28" s="104" t="s">
        <v>374</v>
      </c>
      <c r="E28" s="195">
        <v>0</v>
      </c>
      <c r="F28" s="195">
        <v>0</v>
      </c>
      <c r="G28" s="194">
        <f t="shared" si="1"/>
        <v>0</v>
      </c>
      <c r="H28" s="195">
        <v>0</v>
      </c>
      <c r="I28" s="195">
        <v>0</v>
      </c>
      <c r="J28" s="194">
        <f t="shared" si="2"/>
        <v>0</v>
      </c>
      <c r="K28" s="77"/>
      <c r="L28" s="77"/>
      <c r="M28" s="77"/>
      <c r="N28" s="77"/>
      <c r="O28" s="77"/>
      <c r="P28" s="77"/>
      <c r="Q28" s="77"/>
    </row>
    <row r="29" spans="1:17" ht="14.25" x14ac:dyDescent="0.2">
      <c r="A29" s="103" t="s">
        <v>64</v>
      </c>
      <c r="B29" s="122"/>
      <c r="C29" s="125" t="s">
        <v>145</v>
      </c>
      <c r="D29" s="104" t="s">
        <v>327</v>
      </c>
      <c r="E29" s="195">
        <v>0</v>
      </c>
      <c r="F29" s="195">
        <v>0</v>
      </c>
      <c r="G29" s="194">
        <f t="shared" si="1"/>
        <v>0</v>
      </c>
      <c r="H29" s="195">
        <v>0</v>
      </c>
      <c r="I29" s="195">
        <v>0</v>
      </c>
      <c r="J29" s="194">
        <f t="shared" si="2"/>
        <v>0</v>
      </c>
      <c r="K29" s="77"/>
      <c r="L29" s="77"/>
      <c r="M29" s="77"/>
      <c r="N29" s="77"/>
      <c r="O29" s="77"/>
      <c r="P29" s="77"/>
      <c r="Q29" s="77"/>
    </row>
    <row r="30" spans="1:17" ht="25.5" x14ac:dyDescent="0.2">
      <c r="A30" s="100" t="s">
        <v>62</v>
      </c>
      <c r="B30" s="101" t="s">
        <v>510</v>
      </c>
      <c r="C30" s="123" t="s">
        <v>252</v>
      </c>
      <c r="D30" s="102" t="s">
        <v>375</v>
      </c>
      <c r="E30" s="194">
        <f>SUM(E31:E35)</f>
        <v>65328978</v>
      </c>
      <c r="F30" s="194">
        <f t="shared" ref="F30:I30" si="9">SUM(F31:F35)</f>
        <v>80515604</v>
      </c>
      <c r="G30" s="194">
        <f t="shared" si="1"/>
        <v>145844582</v>
      </c>
      <c r="H30" s="194">
        <f t="shared" si="9"/>
        <v>42126693</v>
      </c>
      <c r="I30" s="194">
        <f t="shared" si="9"/>
        <v>61810217</v>
      </c>
      <c r="J30" s="194">
        <f t="shared" si="2"/>
        <v>103936910</v>
      </c>
      <c r="K30" s="77"/>
      <c r="L30" s="77"/>
      <c r="M30" s="77"/>
      <c r="N30" s="77"/>
      <c r="O30" s="77"/>
      <c r="P30" s="77"/>
      <c r="Q30" s="77"/>
    </row>
    <row r="31" spans="1:17" ht="14.25" x14ac:dyDescent="0.2">
      <c r="A31" s="103" t="s">
        <v>60</v>
      </c>
      <c r="B31" s="122"/>
      <c r="C31" s="125" t="s">
        <v>376</v>
      </c>
      <c r="D31" s="104" t="s">
        <v>373</v>
      </c>
      <c r="E31" s="195">
        <v>0</v>
      </c>
      <c r="F31" s="195">
        <v>387390</v>
      </c>
      <c r="G31" s="194">
        <f t="shared" si="1"/>
        <v>387390</v>
      </c>
      <c r="H31" s="195">
        <v>0</v>
      </c>
      <c r="I31" s="195">
        <v>502273</v>
      </c>
      <c r="J31" s="194">
        <f t="shared" si="2"/>
        <v>502273</v>
      </c>
      <c r="K31" s="77"/>
      <c r="L31" s="77"/>
      <c r="M31" s="77"/>
      <c r="N31" s="77"/>
      <c r="O31" s="77"/>
      <c r="P31" s="77"/>
      <c r="Q31" s="77"/>
    </row>
    <row r="32" spans="1:17" ht="14.25" x14ac:dyDescent="0.2">
      <c r="A32" s="103" t="s">
        <v>57</v>
      </c>
      <c r="B32" s="122"/>
      <c r="C32" s="125" t="s">
        <v>377</v>
      </c>
      <c r="D32" s="104" t="s">
        <v>368</v>
      </c>
      <c r="E32" s="195">
        <v>0</v>
      </c>
      <c r="F32" s="195">
        <v>10963850</v>
      </c>
      <c r="G32" s="194">
        <f t="shared" si="1"/>
        <v>10963850</v>
      </c>
      <c r="H32" s="195">
        <v>0</v>
      </c>
      <c r="I32" s="195">
        <v>0</v>
      </c>
      <c r="J32" s="194">
        <f t="shared" si="2"/>
        <v>0</v>
      </c>
      <c r="K32" s="77"/>
      <c r="L32" s="77"/>
      <c r="M32" s="77"/>
      <c r="N32" s="77"/>
      <c r="O32" s="77"/>
      <c r="P32" s="77"/>
      <c r="Q32" s="77"/>
    </row>
    <row r="33" spans="1:17" ht="14.25" x14ac:dyDescent="0.2">
      <c r="A33" s="103" t="s">
        <v>55</v>
      </c>
      <c r="B33" s="122"/>
      <c r="C33" s="125" t="s">
        <v>378</v>
      </c>
      <c r="D33" s="104" t="s">
        <v>374</v>
      </c>
      <c r="E33" s="195">
        <v>65231979</v>
      </c>
      <c r="F33" s="195">
        <v>68775194</v>
      </c>
      <c r="G33" s="194">
        <f t="shared" si="1"/>
        <v>134007173</v>
      </c>
      <c r="H33" s="195">
        <v>41980602</v>
      </c>
      <c r="I33" s="195">
        <v>60783192</v>
      </c>
      <c r="J33" s="194">
        <f t="shared" si="2"/>
        <v>102763794</v>
      </c>
      <c r="K33" s="77"/>
      <c r="L33" s="77"/>
      <c r="M33" s="77"/>
      <c r="N33" s="77"/>
      <c r="O33" s="77"/>
      <c r="P33" s="77"/>
      <c r="Q33" s="77"/>
    </row>
    <row r="34" spans="1:17" ht="14.25" x14ac:dyDescent="0.2">
      <c r="A34" s="103" t="s">
        <v>52</v>
      </c>
      <c r="B34" s="122"/>
      <c r="C34" s="125" t="s">
        <v>379</v>
      </c>
      <c r="D34" s="104" t="s">
        <v>380</v>
      </c>
      <c r="E34" s="195">
        <v>96999</v>
      </c>
      <c r="F34" s="195">
        <v>389170</v>
      </c>
      <c r="G34" s="194">
        <f t="shared" si="1"/>
        <v>486169</v>
      </c>
      <c r="H34" s="195">
        <v>0</v>
      </c>
      <c r="I34" s="195">
        <v>20843</v>
      </c>
      <c r="J34" s="194">
        <f t="shared" si="2"/>
        <v>20843</v>
      </c>
      <c r="K34" s="77"/>
      <c r="L34" s="77"/>
      <c r="M34" s="77"/>
      <c r="N34" s="77"/>
      <c r="O34" s="77"/>
      <c r="P34" s="77"/>
      <c r="Q34" s="77"/>
    </row>
    <row r="35" spans="1:17" ht="14.25" x14ac:dyDescent="0.2">
      <c r="A35" s="103" t="s">
        <v>49</v>
      </c>
      <c r="B35" s="122"/>
      <c r="C35" s="125" t="s">
        <v>381</v>
      </c>
      <c r="D35" s="104" t="s">
        <v>327</v>
      </c>
      <c r="E35" s="195">
        <v>0</v>
      </c>
      <c r="F35" s="195">
        <v>0</v>
      </c>
      <c r="G35" s="194">
        <f t="shared" si="1"/>
        <v>0</v>
      </c>
      <c r="H35" s="195">
        <v>146091</v>
      </c>
      <c r="I35" s="195">
        <v>503909</v>
      </c>
      <c r="J35" s="194">
        <f t="shared" si="2"/>
        <v>650000</v>
      </c>
      <c r="K35" s="77"/>
      <c r="L35" s="77"/>
      <c r="M35" s="77"/>
      <c r="N35" s="77"/>
      <c r="O35" s="77"/>
      <c r="P35" s="77"/>
      <c r="Q35" s="77"/>
    </row>
    <row r="36" spans="1:17" ht="14.25" x14ac:dyDescent="0.2">
      <c r="A36" s="100" t="s">
        <v>47</v>
      </c>
      <c r="B36" s="101" t="s">
        <v>382</v>
      </c>
      <c r="C36" s="123" t="s">
        <v>9</v>
      </c>
      <c r="D36" s="102" t="s">
        <v>383</v>
      </c>
      <c r="E36" s="194">
        <f>SUM(E37,E41,E45)</f>
        <v>0</v>
      </c>
      <c r="F36" s="194">
        <f t="shared" ref="F36:I36" si="10">SUM(F37,F41,F45)</f>
        <v>16997313</v>
      </c>
      <c r="G36" s="194">
        <f t="shared" si="1"/>
        <v>16997313</v>
      </c>
      <c r="H36" s="194">
        <f t="shared" si="10"/>
        <v>30830</v>
      </c>
      <c r="I36" s="194">
        <f t="shared" si="10"/>
        <v>14998944</v>
      </c>
      <c r="J36" s="194">
        <f t="shared" si="2"/>
        <v>15029774</v>
      </c>
      <c r="K36" s="77"/>
      <c r="L36" s="77"/>
      <c r="M36" s="77"/>
      <c r="N36" s="77"/>
      <c r="O36" s="77"/>
      <c r="P36" s="77"/>
      <c r="Q36" s="77"/>
    </row>
    <row r="37" spans="1:17" ht="14.25" x14ac:dyDescent="0.2">
      <c r="A37" s="103" t="s">
        <v>45</v>
      </c>
      <c r="B37" s="122" t="s">
        <v>384</v>
      </c>
      <c r="C37" s="103" t="s">
        <v>248</v>
      </c>
      <c r="D37" s="104" t="s">
        <v>249</v>
      </c>
      <c r="E37" s="195">
        <f>SUM(E38:E40)</f>
        <v>0</v>
      </c>
      <c r="F37" s="195">
        <f t="shared" ref="F37:I37" si="11">SUM(F38:F40)</f>
        <v>13311689</v>
      </c>
      <c r="G37" s="194">
        <f t="shared" si="1"/>
        <v>13311689</v>
      </c>
      <c r="H37" s="195">
        <f t="shared" si="11"/>
        <v>30830</v>
      </c>
      <c r="I37" s="195">
        <f t="shared" si="11"/>
        <v>12612714</v>
      </c>
      <c r="J37" s="194">
        <f t="shared" si="2"/>
        <v>12643544</v>
      </c>
      <c r="K37" s="108"/>
      <c r="L37" s="77"/>
      <c r="M37" s="77"/>
      <c r="N37" s="77"/>
      <c r="O37" s="77"/>
      <c r="P37" s="77"/>
      <c r="Q37" s="77"/>
    </row>
    <row r="38" spans="1:17" ht="14.25" x14ac:dyDescent="0.2">
      <c r="A38" s="103" t="s">
        <v>42</v>
      </c>
      <c r="B38" s="122"/>
      <c r="C38" s="103" t="s">
        <v>271</v>
      </c>
      <c r="D38" s="104" t="s">
        <v>531</v>
      </c>
      <c r="E38" s="195">
        <v>0</v>
      </c>
      <c r="F38" s="195">
        <v>-1477798</v>
      </c>
      <c r="G38" s="194">
        <f t="shared" si="1"/>
        <v>-1477798</v>
      </c>
      <c r="H38" s="195">
        <v>30830</v>
      </c>
      <c r="I38" s="195">
        <v>-1262308</v>
      </c>
      <c r="J38" s="194">
        <f t="shared" si="2"/>
        <v>-1231478</v>
      </c>
      <c r="K38" s="108"/>
      <c r="L38" s="77"/>
      <c r="M38" s="77"/>
      <c r="N38" s="77"/>
      <c r="O38" s="77"/>
      <c r="P38" s="77"/>
      <c r="Q38" s="77"/>
    </row>
    <row r="39" spans="1:17" ht="14.25" x14ac:dyDescent="0.2">
      <c r="A39" s="103" t="s">
        <v>40</v>
      </c>
      <c r="B39" s="122"/>
      <c r="C39" s="103" t="s">
        <v>272</v>
      </c>
      <c r="D39" s="104" t="s">
        <v>385</v>
      </c>
      <c r="E39" s="195">
        <v>0</v>
      </c>
      <c r="F39" s="195">
        <v>0</v>
      </c>
      <c r="G39" s="194">
        <f t="shared" si="1"/>
        <v>0</v>
      </c>
      <c r="H39" s="195">
        <v>0</v>
      </c>
      <c r="I39" s="195">
        <v>0</v>
      </c>
      <c r="J39" s="194">
        <f t="shared" si="2"/>
        <v>0</v>
      </c>
      <c r="K39" s="108"/>
      <c r="L39" s="77"/>
      <c r="M39" s="77"/>
      <c r="N39" s="77"/>
      <c r="O39" s="77"/>
      <c r="P39" s="77"/>
      <c r="Q39" s="77"/>
    </row>
    <row r="40" spans="1:17" ht="14.25" x14ac:dyDescent="0.2">
      <c r="A40" s="103" t="s">
        <v>38</v>
      </c>
      <c r="B40" s="122"/>
      <c r="C40" s="103" t="s">
        <v>274</v>
      </c>
      <c r="D40" s="104" t="s">
        <v>532</v>
      </c>
      <c r="E40" s="195">
        <v>0</v>
      </c>
      <c r="F40" s="195">
        <v>14789487</v>
      </c>
      <c r="G40" s="194">
        <f t="shared" si="1"/>
        <v>14789487</v>
      </c>
      <c r="H40" s="195">
        <v>0</v>
      </c>
      <c r="I40" s="195">
        <v>13875022</v>
      </c>
      <c r="J40" s="194">
        <f t="shared" si="2"/>
        <v>13875022</v>
      </c>
      <c r="K40" s="108"/>
      <c r="L40" s="77"/>
      <c r="M40" s="77"/>
      <c r="N40" s="77"/>
      <c r="O40" s="77"/>
      <c r="P40" s="77"/>
      <c r="Q40" s="77"/>
    </row>
    <row r="41" spans="1:17" ht="14.25" x14ac:dyDescent="0.2">
      <c r="A41" s="103" t="s">
        <v>36</v>
      </c>
      <c r="B41" s="122" t="s">
        <v>386</v>
      </c>
      <c r="C41" s="103" t="s">
        <v>250</v>
      </c>
      <c r="D41" s="104" t="s">
        <v>251</v>
      </c>
      <c r="E41" s="195">
        <f>SUM(E42:E44)</f>
        <v>0</v>
      </c>
      <c r="F41" s="195">
        <f t="shared" ref="F41:I41" si="12">SUM(F42:F44)</f>
        <v>0</v>
      </c>
      <c r="G41" s="194">
        <f t="shared" si="1"/>
        <v>0</v>
      </c>
      <c r="H41" s="195">
        <f t="shared" si="12"/>
        <v>0</v>
      </c>
      <c r="I41" s="195">
        <f t="shared" si="12"/>
        <v>0</v>
      </c>
      <c r="J41" s="194">
        <f t="shared" si="2"/>
        <v>0</v>
      </c>
      <c r="K41" s="108"/>
      <c r="L41" s="77"/>
      <c r="M41" s="77"/>
      <c r="N41" s="77"/>
      <c r="O41" s="77"/>
      <c r="P41" s="77"/>
      <c r="Q41" s="77"/>
    </row>
    <row r="42" spans="1:17" ht="14.25" x14ac:dyDescent="0.2">
      <c r="A42" s="103" t="s">
        <v>34</v>
      </c>
      <c r="B42" s="122"/>
      <c r="C42" s="103" t="s">
        <v>149</v>
      </c>
      <c r="D42" s="104" t="s">
        <v>531</v>
      </c>
      <c r="E42" s="195">
        <v>0</v>
      </c>
      <c r="F42" s="195">
        <v>0</v>
      </c>
      <c r="G42" s="194">
        <f t="shared" si="1"/>
        <v>0</v>
      </c>
      <c r="H42" s="195">
        <v>0</v>
      </c>
      <c r="I42" s="195">
        <v>0</v>
      </c>
      <c r="J42" s="194">
        <f t="shared" si="2"/>
        <v>0</v>
      </c>
      <c r="K42" s="108"/>
      <c r="L42" s="77"/>
      <c r="M42" s="77"/>
      <c r="N42" s="77"/>
      <c r="O42" s="77"/>
      <c r="P42" s="77"/>
      <c r="Q42" s="77"/>
    </row>
    <row r="43" spans="1:17" ht="14.25" x14ac:dyDescent="0.2">
      <c r="A43" s="103" t="s">
        <v>33</v>
      </c>
      <c r="B43" s="122"/>
      <c r="C43" s="103" t="s">
        <v>147</v>
      </c>
      <c r="D43" s="104" t="s">
        <v>385</v>
      </c>
      <c r="E43" s="195">
        <v>0</v>
      </c>
      <c r="F43" s="195">
        <v>0</v>
      </c>
      <c r="G43" s="194">
        <f t="shared" si="1"/>
        <v>0</v>
      </c>
      <c r="H43" s="195">
        <v>0</v>
      </c>
      <c r="I43" s="195">
        <v>0</v>
      </c>
      <c r="J43" s="194">
        <f t="shared" si="2"/>
        <v>0</v>
      </c>
      <c r="K43" s="108"/>
      <c r="L43" s="77"/>
      <c r="M43" s="77"/>
      <c r="N43" s="77"/>
      <c r="O43" s="77"/>
      <c r="P43" s="77"/>
      <c r="Q43" s="77"/>
    </row>
    <row r="44" spans="1:17" ht="14.25" x14ac:dyDescent="0.2">
      <c r="A44" s="103" t="s">
        <v>32</v>
      </c>
      <c r="B44" s="122"/>
      <c r="C44" s="103" t="s">
        <v>146</v>
      </c>
      <c r="D44" s="104" t="s">
        <v>532</v>
      </c>
      <c r="E44" s="195">
        <v>0</v>
      </c>
      <c r="F44" s="195">
        <v>0</v>
      </c>
      <c r="G44" s="194">
        <f t="shared" si="1"/>
        <v>0</v>
      </c>
      <c r="H44" s="195">
        <v>0</v>
      </c>
      <c r="I44" s="195">
        <v>0</v>
      </c>
      <c r="J44" s="194">
        <f t="shared" si="2"/>
        <v>0</v>
      </c>
      <c r="K44" s="108"/>
      <c r="L44" s="77"/>
      <c r="M44" s="77"/>
      <c r="N44" s="77"/>
      <c r="O44" s="77"/>
      <c r="P44" s="77"/>
      <c r="Q44" s="77"/>
    </row>
    <row r="45" spans="1:17" ht="14.25" x14ac:dyDescent="0.2">
      <c r="A45" s="103" t="s">
        <v>31</v>
      </c>
      <c r="B45" s="122" t="s">
        <v>387</v>
      </c>
      <c r="C45" s="103" t="s">
        <v>252</v>
      </c>
      <c r="D45" s="104" t="s">
        <v>253</v>
      </c>
      <c r="E45" s="195">
        <f>SUM(E46:E48)</f>
        <v>0</v>
      </c>
      <c r="F45" s="195">
        <f t="shared" ref="F45:I45" si="13">SUM(F46:F48)</f>
        <v>3685624</v>
      </c>
      <c r="G45" s="194">
        <f t="shared" si="1"/>
        <v>3685624</v>
      </c>
      <c r="H45" s="195">
        <f t="shared" si="13"/>
        <v>0</v>
      </c>
      <c r="I45" s="195">
        <f t="shared" si="13"/>
        <v>2386230</v>
      </c>
      <c r="J45" s="194">
        <f t="shared" si="2"/>
        <v>2386230</v>
      </c>
      <c r="K45" s="108"/>
      <c r="L45" s="77"/>
      <c r="M45" s="77"/>
      <c r="N45" s="77"/>
      <c r="O45" s="77"/>
      <c r="P45" s="77"/>
      <c r="Q45" s="77"/>
    </row>
    <row r="46" spans="1:17" ht="14.25" x14ac:dyDescent="0.2">
      <c r="A46" s="103" t="s">
        <v>30</v>
      </c>
      <c r="B46" s="122"/>
      <c r="C46" s="103" t="s">
        <v>388</v>
      </c>
      <c r="D46" s="104" t="s">
        <v>531</v>
      </c>
      <c r="E46" s="195">
        <v>0</v>
      </c>
      <c r="F46" s="195">
        <v>6049909</v>
      </c>
      <c r="G46" s="194">
        <f t="shared" si="1"/>
        <v>6049909</v>
      </c>
      <c r="H46" s="195">
        <v>0</v>
      </c>
      <c r="I46" s="195">
        <v>4370994</v>
      </c>
      <c r="J46" s="194">
        <f t="shared" si="2"/>
        <v>4370994</v>
      </c>
      <c r="K46" s="108"/>
      <c r="L46" s="77"/>
      <c r="M46" s="77"/>
      <c r="N46" s="77"/>
      <c r="O46" s="77"/>
      <c r="P46" s="77"/>
      <c r="Q46" s="77"/>
    </row>
    <row r="47" spans="1:17" ht="14.25" x14ac:dyDescent="0.2">
      <c r="A47" s="103" t="s">
        <v>29</v>
      </c>
      <c r="B47" s="122"/>
      <c r="C47" s="103" t="s">
        <v>389</v>
      </c>
      <c r="D47" s="104" t="s">
        <v>385</v>
      </c>
      <c r="E47" s="195">
        <v>0</v>
      </c>
      <c r="F47" s="195">
        <v>0</v>
      </c>
      <c r="G47" s="194">
        <f t="shared" si="1"/>
        <v>0</v>
      </c>
      <c r="H47" s="195">
        <v>0</v>
      </c>
      <c r="I47" s="195">
        <v>0</v>
      </c>
      <c r="J47" s="194">
        <f t="shared" si="2"/>
        <v>0</v>
      </c>
      <c r="K47" s="108"/>
      <c r="L47" s="77"/>
      <c r="M47" s="77"/>
      <c r="N47" s="77"/>
      <c r="O47" s="77"/>
      <c r="P47" s="77"/>
      <c r="Q47" s="77"/>
    </row>
    <row r="48" spans="1:17" ht="14.25" x14ac:dyDescent="0.2">
      <c r="A48" s="103" t="s">
        <v>28</v>
      </c>
      <c r="B48" s="122"/>
      <c r="C48" s="103" t="s">
        <v>378</v>
      </c>
      <c r="D48" s="104" t="s">
        <v>532</v>
      </c>
      <c r="E48" s="195">
        <v>0</v>
      </c>
      <c r="F48" s="195">
        <v>-2364285</v>
      </c>
      <c r="G48" s="194">
        <f t="shared" si="1"/>
        <v>-2364285</v>
      </c>
      <c r="H48" s="195">
        <v>0</v>
      </c>
      <c r="I48" s="195">
        <v>-1984764</v>
      </c>
      <c r="J48" s="194">
        <f t="shared" si="2"/>
        <v>-1984764</v>
      </c>
      <c r="K48" s="108"/>
      <c r="L48" s="77"/>
      <c r="M48" s="77"/>
      <c r="N48" s="77"/>
      <c r="O48" s="77"/>
      <c r="P48" s="77"/>
      <c r="Q48" s="77"/>
    </row>
    <row r="49" spans="1:17" ht="14.25" x14ac:dyDescent="0.2">
      <c r="A49" s="100" t="s">
        <v>27</v>
      </c>
      <c r="B49" s="101"/>
      <c r="C49" s="123" t="s">
        <v>6</v>
      </c>
      <c r="D49" s="102" t="s">
        <v>390</v>
      </c>
      <c r="E49" s="194">
        <v>3</v>
      </c>
      <c r="F49" s="194">
        <v>54437607</v>
      </c>
      <c r="G49" s="194">
        <f t="shared" si="1"/>
        <v>54437610</v>
      </c>
      <c r="H49" s="194">
        <v>4</v>
      </c>
      <c r="I49" s="194">
        <v>59140685</v>
      </c>
      <c r="J49" s="194">
        <f t="shared" si="2"/>
        <v>59140689</v>
      </c>
      <c r="K49" s="108"/>
      <c r="L49" s="77"/>
      <c r="M49" s="77"/>
      <c r="N49" s="77"/>
      <c r="O49" s="77"/>
      <c r="P49" s="77"/>
      <c r="Q49" s="77"/>
    </row>
    <row r="50" spans="1:17" ht="14.25" x14ac:dyDescent="0.2">
      <c r="A50" s="100" t="s">
        <v>26</v>
      </c>
      <c r="B50" s="101" t="s">
        <v>391</v>
      </c>
      <c r="C50" s="123" t="s">
        <v>233</v>
      </c>
      <c r="D50" s="102" t="s">
        <v>392</v>
      </c>
      <c r="E50" s="194">
        <f>SUM(E51:E52)</f>
        <v>569532</v>
      </c>
      <c r="F50" s="194">
        <f t="shared" ref="F50:I50" si="14">SUM(F51:F52)</f>
        <v>10965028</v>
      </c>
      <c r="G50" s="194">
        <f t="shared" si="1"/>
        <v>11534560</v>
      </c>
      <c r="H50" s="194">
        <f t="shared" si="14"/>
        <v>538672</v>
      </c>
      <c r="I50" s="194">
        <f t="shared" si="14"/>
        <v>13982410</v>
      </c>
      <c r="J50" s="194">
        <f t="shared" si="2"/>
        <v>14521082</v>
      </c>
      <c r="K50" s="77"/>
      <c r="L50" s="77"/>
      <c r="M50" s="77"/>
      <c r="N50" s="77"/>
      <c r="O50" s="77"/>
      <c r="P50" s="77"/>
      <c r="Q50" s="77"/>
    </row>
    <row r="51" spans="1:17" ht="14.25" x14ac:dyDescent="0.2">
      <c r="A51" s="103" t="s">
        <v>25</v>
      </c>
      <c r="B51" s="122"/>
      <c r="C51" s="124" t="s">
        <v>248</v>
      </c>
      <c r="D51" s="104" t="s">
        <v>393</v>
      </c>
      <c r="E51" s="195">
        <v>569532</v>
      </c>
      <c r="F51" s="195">
        <v>9167766</v>
      </c>
      <c r="G51" s="194">
        <f t="shared" si="1"/>
        <v>9737298</v>
      </c>
      <c r="H51" s="195">
        <v>538672</v>
      </c>
      <c r="I51" s="195">
        <v>7879778</v>
      </c>
      <c r="J51" s="194">
        <f t="shared" si="2"/>
        <v>8418450</v>
      </c>
      <c r="K51" s="77"/>
      <c r="L51" s="77"/>
      <c r="M51" s="77"/>
      <c r="N51" s="77"/>
      <c r="O51" s="77"/>
      <c r="P51" s="77"/>
      <c r="Q51" s="77"/>
    </row>
    <row r="52" spans="1:17" ht="14.25" x14ac:dyDescent="0.2">
      <c r="A52" s="103" t="s">
        <v>24</v>
      </c>
      <c r="B52" s="122"/>
      <c r="C52" s="124" t="s">
        <v>250</v>
      </c>
      <c r="D52" s="104" t="s">
        <v>394</v>
      </c>
      <c r="E52" s="195">
        <v>0</v>
      </c>
      <c r="F52" s="195">
        <v>1797262</v>
      </c>
      <c r="G52" s="194">
        <f t="shared" si="1"/>
        <v>1797262</v>
      </c>
      <c r="H52" s="195">
        <v>0</v>
      </c>
      <c r="I52" s="195">
        <v>6102632</v>
      </c>
      <c r="J52" s="194">
        <f t="shared" si="2"/>
        <v>6102632</v>
      </c>
      <c r="K52" s="77"/>
      <c r="L52" s="77"/>
      <c r="M52" s="77"/>
      <c r="N52" s="77"/>
      <c r="O52" s="77"/>
      <c r="P52" s="77"/>
      <c r="Q52" s="77"/>
    </row>
    <row r="53" spans="1:17" ht="14.25" x14ac:dyDescent="0.2">
      <c r="A53" s="100" t="s">
        <v>21</v>
      </c>
      <c r="B53" s="101"/>
      <c r="C53" s="123" t="s">
        <v>301</v>
      </c>
      <c r="D53" s="102" t="s">
        <v>395</v>
      </c>
      <c r="E53" s="194">
        <f>SUM(E54+E58+E59)</f>
        <v>5594054</v>
      </c>
      <c r="F53" s="194">
        <f t="shared" ref="F53:I53" si="15">SUM(F54+F58+F59)</f>
        <v>70212759</v>
      </c>
      <c r="G53" s="194">
        <f t="shared" si="1"/>
        <v>75806813</v>
      </c>
      <c r="H53" s="194">
        <f t="shared" si="15"/>
        <v>5228485</v>
      </c>
      <c r="I53" s="194">
        <f t="shared" si="15"/>
        <v>54706991</v>
      </c>
      <c r="J53" s="194">
        <f t="shared" si="2"/>
        <v>59935476</v>
      </c>
      <c r="K53" s="77"/>
      <c r="L53" s="77"/>
      <c r="M53" s="77"/>
      <c r="N53" s="77"/>
      <c r="O53" s="77"/>
      <c r="P53" s="77"/>
      <c r="Q53" s="77"/>
    </row>
    <row r="54" spans="1:17" ht="14.25" x14ac:dyDescent="0.2">
      <c r="A54" s="100" t="s">
        <v>19</v>
      </c>
      <c r="B54" s="122" t="s">
        <v>396</v>
      </c>
      <c r="C54" s="123" t="s">
        <v>248</v>
      </c>
      <c r="D54" s="102" t="s">
        <v>397</v>
      </c>
      <c r="E54" s="194">
        <f>SUM(E55:E57)</f>
        <v>858176</v>
      </c>
      <c r="F54" s="194">
        <f t="shared" ref="F54:I54" si="16">SUM(F55:F57)</f>
        <v>22338648</v>
      </c>
      <c r="G54" s="194">
        <f t="shared" si="1"/>
        <v>23196824</v>
      </c>
      <c r="H54" s="194">
        <f t="shared" si="16"/>
        <v>939795</v>
      </c>
      <c r="I54" s="194">
        <f t="shared" si="16"/>
        <v>7837061</v>
      </c>
      <c r="J54" s="194">
        <f t="shared" si="2"/>
        <v>8776856</v>
      </c>
      <c r="K54" s="77"/>
      <c r="L54" s="77"/>
      <c r="M54" s="77"/>
      <c r="N54" s="77"/>
      <c r="O54" s="77"/>
      <c r="P54" s="77"/>
      <c r="Q54" s="77"/>
    </row>
    <row r="55" spans="1:17" ht="14.25" x14ac:dyDescent="0.2">
      <c r="A55" s="103" t="s">
        <v>17</v>
      </c>
      <c r="B55" s="122"/>
      <c r="C55" s="125" t="s">
        <v>118</v>
      </c>
      <c r="D55" s="126" t="s">
        <v>398</v>
      </c>
      <c r="E55" s="195">
        <v>698748</v>
      </c>
      <c r="F55" s="195">
        <v>22225238</v>
      </c>
      <c r="G55" s="194">
        <f t="shared" si="1"/>
        <v>22923986</v>
      </c>
      <c r="H55" s="195">
        <v>547067</v>
      </c>
      <c r="I55" s="195">
        <v>7727162</v>
      </c>
      <c r="J55" s="194">
        <f t="shared" si="2"/>
        <v>8274229</v>
      </c>
      <c r="K55" s="77"/>
      <c r="L55" s="77"/>
      <c r="M55" s="77"/>
      <c r="N55" s="77"/>
      <c r="O55" s="77"/>
      <c r="P55" s="77"/>
      <c r="Q55" s="77"/>
    </row>
    <row r="56" spans="1:17" ht="25.5" x14ac:dyDescent="0.2">
      <c r="A56" s="103" t="s">
        <v>15</v>
      </c>
      <c r="B56" s="122"/>
      <c r="C56" s="125" t="s">
        <v>116</v>
      </c>
      <c r="D56" s="126" t="s">
        <v>399</v>
      </c>
      <c r="E56" s="195">
        <v>159228</v>
      </c>
      <c r="F56" s="195">
        <v>0</v>
      </c>
      <c r="G56" s="194">
        <f t="shared" si="1"/>
        <v>159228</v>
      </c>
      <c r="H56" s="195">
        <v>392509</v>
      </c>
      <c r="I56" s="195">
        <v>0</v>
      </c>
      <c r="J56" s="194">
        <f t="shared" si="2"/>
        <v>392509</v>
      </c>
      <c r="K56" s="77"/>
      <c r="L56" s="77"/>
      <c r="M56" s="77"/>
      <c r="N56" s="77"/>
      <c r="O56" s="77"/>
      <c r="P56" s="77"/>
      <c r="Q56" s="77"/>
    </row>
    <row r="57" spans="1:17" ht="14.25" x14ac:dyDescent="0.2">
      <c r="A57" s="103" t="s">
        <v>13</v>
      </c>
      <c r="B57" s="122"/>
      <c r="C57" s="125" t="s">
        <v>400</v>
      </c>
      <c r="D57" s="126" t="s">
        <v>401</v>
      </c>
      <c r="E57" s="195">
        <v>200</v>
      </c>
      <c r="F57" s="195">
        <v>113410</v>
      </c>
      <c r="G57" s="194">
        <f t="shared" si="1"/>
        <v>113610</v>
      </c>
      <c r="H57" s="195">
        <v>219</v>
      </c>
      <c r="I57" s="195">
        <v>109899</v>
      </c>
      <c r="J57" s="194">
        <f t="shared" si="2"/>
        <v>110118</v>
      </c>
      <c r="K57" s="77"/>
      <c r="L57" s="77"/>
      <c r="M57" s="77"/>
      <c r="N57" s="77"/>
      <c r="O57" s="77"/>
      <c r="P57" s="77"/>
      <c r="Q57" s="77"/>
    </row>
    <row r="58" spans="1:17" ht="25.5" x14ac:dyDescent="0.2">
      <c r="A58" s="100" t="s">
        <v>12</v>
      </c>
      <c r="B58" s="122"/>
      <c r="C58" s="123" t="s">
        <v>250</v>
      </c>
      <c r="D58" s="102" t="s">
        <v>402</v>
      </c>
      <c r="E58" s="195">
        <v>0</v>
      </c>
      <c r="F58" s="195">
        <v>267053</v>
      </c>
      <c r="G58" s="194">
        <f t="shared" si="1"/>
        <v>267053</v>
      </c>
      <c r="H58" s="195">
        <v>0</v>
      </c>
      <c r="I58" s="195">
        <v>273867</v>
      </c>
      <c r="J58" s="194">
        <f t="shared" si="2"/>
        <v>273867</v>
      </c>
      <c r="K58" s="77"/>
      <c r="L58" s="77"/>
      <c r="M58" s="77"/>
      <c r="N58" s="77"/>
      <c r="O58" s="77"/>
      <c r="P58" s="77"/>
      <c r="Q58" s="77"/>
    </row>
    <row r="59" spans="1:17" ht="14.25" x14ac:dyDescent="0.2">
      <c r="A59" s="100" t="s">
        <v>10</v>
      </c>
      <c r="B59" s="122"/>
      <c r="C59" s="123" t="s">
        <v>252</v>
      </c>
      <c r="D59" s="102" t="s">
        <v>327</v>
      </c>
      <c r="E59" s="195">
        <v>4735878</v>
      </c>
      <c r="F59" s="195">
        <v>47607058</v>
      </c>
      <c r="G59" s="194">
        <f t="shared" si="1"/>
        <v>52342936</v>
      </c>
      <c r="H59" s="195">
        <v>4288690</v>
      </c>
      <c r="I59" s="195">
        <v>46596063</v>
      </c>
      <c r="J59" s="194">
        <f t="shared" si="2"/>
        <v>50884753</v>
      </c>
      <c r="K59" s="77"/>
      <c r="L59" s="77"/>
      <c r="M59" s="77"/>
      <c r="N59" s="77"/>
      <c r="O59" s="77"/>
      <c r="P59" s="77"/>
      <c r="Q59" s="77"/>
    </row>
    <row r="60" spans="1:17" ht="24" x14ac:dyDescent="0.2">
      <c r="A60" s="100" t="s">
        <v>7</v>
      </c>
      <c r="B60" s="101" t="s">
        <v>511</v>
      </c>
      <c r="C60" s="123" t="s">
        <v>303</v>
      </c>
      <c r="D60" s="102" t="s">
        <v>403</v>
      </c>
      <c r="E60" s="194">
        <f>SUM(E6,E9,E13,E36,E49,E50,E53)</f>
        <v>501569955</v>
      </c>
      <c r="F60" s="194">
        <f t="shared" ref="F60:I60" si="17">SUM(F6,F9,F13,F36,F49,F50,F53)</f>
        <v>1286735817</v>
      </c>
      <c r="G60" s="194">
        <f t="shared" si="1"/>
        <v>1788305772</v>
      </c>
      <c r="H60" s="194">
        <f t="shared" si="17"/>
        <v>457479556</v>
      </c>
      <c r="I60" s="194">
        <f t="shared" si="17"/>
        <v>1340318659</v>
      </c>
      <c r="J60" s="194">
        <f t="shared" si="2"/>
        <v>1797798215</v>
      </c>
      <c r="K60" s="77"/>
      <c r="L60" s="77"/>
      <c r="M60" s="77"/>
      <c r="N60" s="77"/>
      <c r="O60" s="77"/>
      <c r="P60" s="77"/>
      <c r="Q60" s="77"/>
    </row>
    <row r="61" spans="1:17" ht="14.25" x14ac:dyDescent="0.2">
      <c r="A61" s="100" t="s">
        <v>4</v>
      </c>
      <c r="B61" s="122"/>
      <c r="C61" s="123" t="s">
        <v>305</v>
      </c>
      <c r="D61" s="102" t="s">
        <v>404</v>
      </c>
      <c r="E61" s="194">
        <v>12307214</v>
      </c>
      <c r="F61" s="194">
        <v>71543758</v>
      </c>
      <c r="G61" s="194">
        <f t="shared" si="1"/>
        <v>83850972</v>
      </c>
      <c r="H61" s="194">
        <v>1761345</v>
      </c>
      <c r="I61" s="194">
        <v>47386120</v>
      </c>
      <c r="J61" s="194">
        <f t="shared" si="2"/>
        <v>49147465</v>
      </c>
      <c r="K61" s="77"/>
      <c r="L61" s="77"/>
      <c r="M61" s="77"/>
      <c r="N61" s="77"/>
      <c r="O61" s="77"/>
      <c r="P61" s="77"/>
      <c r="Q61" s="77"/>
    </row>
    <row r="62" spans="1:17" ht="24" x14ac:dyDescent="0.2">
      <c r="A62" s="100" t="s">
        <v>2</v>
      </c>
      <c r="B62" s="101" t="s">
        <v>512</v>
      </c>
      <c r="C62" s="100" t="s">
        <v>307</v>
      </c>
      <c r="D62" s="127" t="s">
        <v>405</v>
      </c>
      <c r="E62" s="194">
        <f>SUM(E63,E66,E67,E71,E72,E76,E79)</f>
        <v>83624361</v>
      </c>
      <c r="F62" s="194">
        <f t="shared" ref="F62:I62" si="18">SUM(F63,F66,F67,F71,F72,F76,F79)</f>
        <v>680786530</v>
      </c>
      <c r="G62" s="194">
        <f t="shared" si="1"/>
        <v>764410891</v>
      </c>
      <c r="H62" s="194">
        <f t="shared" si="18"/>
        <v>82658315</v>
      </c>
      <c r="I62" s="194">
        <f t="shared" si="18"/>
        <v>676297531</v>
      </c>
      <c r="J62" s="194">
        <f t="shared" si="2"/>
        <v>758955846</v>
      </c>
      <c r="K62" s="77"/>
      <c r="L62" s="77"/>
      <c r="M62" s="77"/>
      <c r="N62" s="77"/>
      <c r="O62" s="77"/>
      <c r="P62" s="77"/>
      <c r="Q62" s="77"/>
    </row>
    <row r="63" spans="1:17" ht="14.25" x14ac:dyDescent="0.2">
      <c r="A63" s="100" t="s">
        <v>212</v>
      </c>
      <c r="B63" s="101" t="s">
        <v>406</v>
      </c>
      <c r="C63" s="100" t="s">
        <v>248</v>
      </c>
      <c r="D63" s="127" t="s">
        <v>407</v>
      </c>
      <c r="E63" s="194">
        <f>SUM(E64:E65)</f>
        <v>5881322</v>
      </c>
      <c r="F63" s="194">
        <f t="shared" ref="F63:I63" si="19">SUM(F64:F65)</f>
        <v>72414820</v>
      </c>
      <c r="G63" s="194">
        <f t="shared" si="1"/>
        <v>78296142</v>
      </c>
      <c r="H63" s="194">
        <f t="shared" si="19"/>
        <v>5881322</v>
      </c>
      <c r="I63" s="194">
        <f t="shared" si="19"/>
        <v>72414820</v>
      </c>
      <c r="J63" s="194">
        <f t="shared" si="2"/>
        <v>78296142</v>
      </c>
      <c r="K63" s="77"/>
      <c r="L63" s="77"/>
      <c r="M63" s="77"/>
      <c r="N63" s="77"/>
      <c r="O63" s="77"/>
      <c r="P63" s="77"/>
      <c r="Q63" s="77"/>
    </row>
    <row r="64" spans="1:17" ht="14.25" x14ac:dyDescent="0.2">
      <c r="A64" s="103" t="s">
        <v>213</v>
      </c>
      <c r="B64" s="101"/>
      <c r="C64" s="128" t="s">
        <v>118</v>
      </c>
      <c r="D64" s="129" t="s">
        <v>408</v>
      </c>
      <c r="E64" s="195">
        <v>5881322</v>
      </c>
      <c r="F64" s="195">
        <v>72414820</v>
      </c>
      <c r="G64" s="194">
        <f t="shared" si="1"/>
        <v>78296142</v>
      </c>
      <c r="H64" s="195">
        <v>5881322</v>
      </c>
      <c r="I64" s="195">
        <v>72414820</v>
      </c>
      <c r="J64" s="194">
        <f t="shared" si="2"/>
        <v>78296142</v>
      </c>
      <c r="K64" s="77"/>
      <c r="L64" s="77"/>
      <c r="M64" s="77"/>
      <c r="N64" s="77"/>
      <c r="O64" s="77"/>
      <c r="P64" s="77"/>
      <c r="Q64" s="77"/>
    </row>
    <row r="65" spans="1:17" ht="14.25" x14ac:dyDescent="0.2">
      <c r="A65" s="103" t="s">
        <v>214</v>
      </c>
      <c r="B65" s="101"/>
      <c r="C65" s="128" t="s">
        <v>116</v>
      </c>
      <c r="D65" s="129" t="s">
        <v>409</v>
      </c>
      <c r="E65" s="195">
        <v>0</v>
      </c>
      <c r="F65" s="195">
        <v>0</v>
      </c>
      <c r="G65" s="194">
        <f t="shared" si="1"/>
        <v>0</v>
      </c>
      <c r="H65" s="195">
        <v>0</v>
      </c>
      <c r="I65" s="195">
        <v>0</v>
      </c>
      <c r="J65" s="194">
        <f t="shared" si="2"/>
        <v>0</v>
      </c>
      <c r="K65" s="77"/>
      <c r="L65" s="77"/>
      <c r="M65" s="77"/>
      <c r="N65" s="77"/>
      <c r="O65" s="77"/>
      <c r="P65" s="77"/>
      <c r="Q65" s="77"/>
    </row>
    <row r="66" spans="1:17" ht="14.25" x14ac:dyDescent="0.2">
      <c r="A66" s="100" t="s">
        <v>215</v>
      </c>
      <c r="B66" s="101"/>
      <c r="C66" s="100" t="s">
        <v>250</v>
      </c>
      <c r="D66" s="127" t="s">
        <v>410</v>
      </c>
      <c r="E66" s="194">
        <v>0</v>
      </c>
      <c r="F66" s="194">
        <v>90448275</v>
      </c>
      <c r="G66" s="194">
        <f t="shared" si="1"/>
        <v>90448275</v>
      </c>
      <c r="H66" s="194">
        <v>0</v>
      </c>
      <c r="I66" s="194">
        <v>90448275</v>
      </c>
      <c r="J66" s="194">
        <f t="shared" si="2"/>
        <v>90448275</v>
      </c>
      <c r="K66" s="77"/>
      <c r="L66" s="77"/>
      <c r="M66" s="77"/>
      <c r="N66" s="77"/>
      <c r="O66" s="77"/>
      <c r="P66" s="77"/>
      <c r="Q66" s="77"/>
    </row>
    <row r="67" spans="1:17" ht="14.25" x14ac:dyDescent="0.2">
      <c r="A67" s="100" t="s">
        <v>216</v>
      </c>
      <c r="B67" s="101" t="s">
        <v>411</v>
      </c>
      <c r="C67" s="100" t="s">
        <v>252</v>
      </c>
      <c r="D67" s="127" t="s">
        <v>175</v>
      </c>
      <c r="E67" s="194">
        <f>SUM(E68:E70)</f>
        <v>-9858749</v>
      </c>
      <c r="F67" s="194">
        <f t="shared" ref="F67:I67" si="20">SUM(F68:F70)</f>
        <v>57160437</v>
      </c>
      <c r="G67" s="194">
        <f t="shared" si="1"/>
        <v>47301688</v>
      </c>
      <c r="H67" s="194">
        <f t="shared" si="20"/>
        <v>246216</v>
      </c>
      <c r="I67" s="194">
        <f t="shared" si="20"/>
        <v>110451453</v>
      </c>
      <c r="J67" s="194">
        <f t="shared" si="2"/>
        <v>110697669</v>
      </c>
      <c r="K67" s="77"/>
      <c r="L67" s="77"/>
      <c r="M67" s="77"/>
      <c r="N67" s="77"/>
      <c r="O67" s="77"/>
      <c r="P67" s="77"/>
      <c r="Q67" s="77"/>
    </row>
    <row r="68" spans="1:17" ht="14.25" x14ac:dyDescent="0.2">
      <c r="A68" s="103" t="s">
        <v>217</v>
      </c>
      <c r="B68" s="101"/>
      <c r="C68" s="128" t="s">
        <v>376</v>
      </c>
      <c r="D68" s="129" t="s">
        <v>412</v>
      </c>
      <c r="E68" s="195">
        <v>0</v>
      </c>
      <c r="F68" s="195">
        <v>14051528</v>
      </c>
      <c r="G68" s="194">
        <f t="shared" si="1"/>
        <v>14051528</v>
      </c>
      <c r="H68" s="195">
        <v>9739</v>
      </c>
      <c r="I68" s="195">
        <v>20736313</v>
      </c>
      <c r="J68" s="194">
        <f t="shared" si="2"/>
        <v>20746052</v>
      </c>
      <c r="K68" s="77"/>
      <c r="L68" s="77"/>
      <c r="M68" s="77"/>
      <c r="N68" s="77"/>
      <c r="O68" s="77"/>
      <c r="P68" s="77"/>
      <c r="Q68" s="77"/>
    </row>
    <row r="69" spans="1:17" ht="14.25" x14ac:dyDescent="0.2">
      <c r="A69" s="103" t="s">
        <v>218</v>
      </c>
      <c r="B69" s="101"/>
      <c r="C69" s="128" t="s">
        <v>377</v>
      </c>
      <c r="D69" s="129" t="s">
        <v>413</v>
      </c>
      <c r="E69" s="195">
        <v>-9858749</v>
      </c>
      <c r="F69" s="195">
        <v>43086931</v>
      </c>
      <c r="G69" s="194">
        <f t="shared" si="1"/>
        <v>33228182</v>
      </c>
      <c r="H69" s="195">
        <v>236477</v>
      </c>
      <c r="I69" s="195">
        <v>89693162</v>
      </c>
      <c r="J69" s="194">
        <f t="shared" si="2"/>
        <v>89929639</v>
      </c>
      <c r="K69" s="77"/>
      <c r="L69" s="77"/>
      <c r="M69" s="77"/>
      <c r="N69" s="77"/>
      <c r="O69" s="77"/>
      <c r="P69" s="77"/>
      <c r="Q69" s="77"/>
    </row>
    <row r="70" spans="1:17" ht="14.25" x14ac:dyDescent="0.2">
      <c r="A70" s="103" t="s">
        <v>219</v>
      </c>
      <c r="B70" s="101"/>
      <c r="C70" s="128" t="s">
        <v>414</v>
      </c>
      <c r="D70" s="129" t="s">
        <v>415</v>
      </c>
      <c r="E70" s="195">
        <v>0</v>
      </c>
      <c r="F70" s="195">
        <v>21978</v>
      </c>
      <c r="G70" s="194">
        <f t="shared" si="1"/>
        <v>21978</v>
      </c>
      <c r="H70" s="195">
        <v>0</v>
      </c>
      <c r="I70" s="195">
        <v>21978</v>
      </c>
      <c r="J70" s="194">
        <f t="shared" si="2"/>
        <v>21978</v>
      </c>
      <c r="K70" s="77"/>
      <c r="L70" s="77"/>
      <c r="M70" s="77"/>
      <c r="N70" s="77"/>
      <c r="O70" s="77"/>
      <c r="P70" s="77"/>
      <c r="Q70" s="77"/>
    </row>
    <row r="71" spans="1:17" ht="14.25" x14ac:dyDescent="0.2">
      <c r="A71" s="100" t="s">
        <v>220</v>
      </c>
      <c r="B71" s="101"/>
      <c r="C71" s="100" t="s">
        <v>256</v>
      </c>
      <c r="D71" s="127" t="s">
        <v>182</v>
      </c>
      <c r="E71" s="194">
        <v>30361393</v>
      </c>
      <c r="F71" s="194">
        <v>13767819</v>
      </c>
      <c r="G71" s="194">
        <f t="shared" ref="G71:G116" si="21">E71+F71</f>
        <v>44129212</v>
      </c>
      <c r="H71" s="194">
        <v>20294705</v>
      </c>
      <c r="I71" s="194">
        <v>7160131</v>
      </c>
      <c r="J71" s="194">
        <f t="shared" ref="J71:J116" si="22">H71+I71</f>
        <v>27454836</v>
      </c>
      <c r="K71" s="108"/>
      <c r="L71" s="77"/>
      <c r="M71" s="77"/>
      <c r="N71" s="77"/>
      <c r="O71" s="77"/>
      <c r="P71" s="77"/>
      <c r="Q71" s="77"/>
    </row>
    <row r="72" spans="1:17" ht="14.25" x14ac:dyDescent="0.2">
      <c r="A72" s="100" t="s">
        <v>221</v>
      </c>
      <c r="B72" s="101" t="s">
        <v>513</v>
      </c>
      <c r="C72" s="100" t="s">
        <v>257</v>
      </c>
      <c r="D72" s="127" t="s">
        <v>416</v>
      </c>
      <c r="E72" s="194">
        <f>SUM(E73:E75)</f>
        <v>11317518</v>
      </c>
      <c r="F72" s="194">
        <f t="shared" ref="F72:I72" si="23">SUM(F73:F75)</f>
        <v>41961359</v>
      </c>
      <c r="G72" s="194">
        <f t="shared" si="21"/>
        <v>53278877</v>
      </c>
      <c r="H72" s="194">
        <f t="shared" si="23"/>
        <v>11317678</v>
      </c>
      <c r="I72" s="194">
        <f t="shared" si="23"/>
        <v>41965240</v>
      </c>
      <c r="J72" s="194">
        <f t="shared" si="22"/>
        <v>53282918</v>
      </c>
      <c r="K72" s="77"/>
      <c r="L72" s="77"/>
      <c r="M72" s="77"/>
      <c r="N72" s="77"/>
      <c r="O72" s="77"/>
      <c r="P72" s="77"/>
      <c r="Q72" s="77"/>
    </row>
    <row r="73" spans="1:17" ht="14.25" x14ac:dyDescent="0.2">
      <c r="A73" s="103" t="s">
        <v>222</v>
      </c>
      <c r="B73" s="101"/>
      <c r="C73" s="130" t="s">
        <v>417</v>
      </c>
      <c r="D73" s="129" t="s">
        <v>418</v>
      </c>
      <c r="E73" s="195">
        <v>293906</v>
      </c>
      <c r="F73" s="195">
        <v>3698235</v>
      </c>
      <c r="G73" s="194">
        <f t="shared" si="21"/>
        <v>3992141</v>
      </c>
      <c r="H73" s="195">
        <v>294066</v>
      </c>
      <c r="I73" s="195">
        <v>3702116</v>
      </c>
      <c r="J73" s="194">
        <f t="shared" si="22"/>
        <v>3996182</v>
      </c>
      <c r="K73" s="77"/>
      <c r="L73" s="77"/>
      <c r="M73" s="77"/>
      <c r="N73" s="77"/>
      <c r="O73" s="77"/>
      <c r="P73" s="77"/>
      <c r="Q73" s="77"/>
    </row>
    <row r="74" spans="1:17" ht="14.25" x14ac:dyDescent="0.2">
      <c r="A74" s="103" t="s">
        <v>223</v>
      </c>
      <c r="B74" s="101"/>
      <c r="C74" s="130" t="s">
        <v>419</v>
      </c>
      <c r="D74" s="129" t="s">
        <v>420</v>
      </c>
      <c r="E74" s="195">
        <v>1003040</v>
      </c>
      <c r="F74" s="195">
        <v>18455600</v>
      </c>
      <c r="G74" s="194">
        <f t="shared" si="21"/>
        <v>19458640</v>
      </c>
      <c r="H74" s="195">
        <v>1003040</v>
      </c>
      <c r="I74" s="195">
        <v>18455600</v>
      </c>
      <c r="J74" s="194">
        <f t="shared" si="22"/>
        <v>19458640</v>
      </c>
      <c r="K74" s="77"/>
      <c r="L74" s="77"/>
      <c r="M74" s="77"/>
      <c r="N74" s="77"/>
      <c r="O74" s="77"/>
      <c r="P74" s="77"/>
      <c r="Q74" s="77"/>
    </row>
    <row r="75" spans="1:17" ht="14.25" x14ac:dyDescent="0.2">
      <c r="A75" s="103" t="s">
        <v>224</v>
      </c>
      <c r="B75" s="101"/>
      <c r="C75" s="130" t="s">
        <v>421</v>
      </c>
      <c r="D75" s="129" t="s">
        <v>422</v>
      </c>
      <c r="E75" s="195">
        <v>10020572</v>
      </c>
      <c r="F75" s="195">
        <v>19807524</v>
      </c>
      <c r="G75" s="194">
        <f t="shared" si="21"/>
        <v>29828096</v>
      </c>
      <c r="H75" s="195">
        <v>10020572</v>
      </c>
      <c r="I75" s="195">
        <v>19807524</v>
      </c>
      <c r="J75" s="194">
        <f t="shared" si="22"/>
        <v>29828096</v>
      </c>
      <c r="K75" s="77"/>
      <c r="L75" s="77"/>
      <c r="M75" s="77"/>
      <c r="N75" s="77"/>
      <c r="O75" s="77"/>
      <c r="P75" s="77"/>
      <c r="Q75" s="77"/>
    </row>
    <row r="76" spans="1:17" ht="14.25" x14ac:dyDescent="0.2">
      <c r="A76" s="100" t="s">
        <v>423</v>
      </c>
      <c r="B76" s="101" t="s">
        <v>514</v>
      </c>
      <c r="C76" s="100" t="s">
        <v>258</v>
      </c>
      <c r="D76" s="127" t="s">
        <v>174</v>
      </c>
      <c r="E76" s="194">
        <f>SUM(E77:E78)</f>
        <v>28968496</v>
      </c>
      <c r="F76" s="194">
        <f t="shared" ref="F76:I76" si="24">SUM(F77:F78)</f>
        <v>363607420</v>
      </c>
      <c r="G76" s="194">
        <f t="shared" si="21"/>
        <v>392575916</v>
      </c>
      <c r="H76" s="194">
        <f t="shared" si="24"/>
        <v>31914426</v>
      </c>
      <c r="I76" s="194">
        <f t="shared" si="24"/>
        <v>305836672</v>
      </c>
      <c r="J76" s="194">
        <f t="shared" si="22"/>
        <v>337751098</v>
      </c>
      <c r="K76" s="77"/>
      <c r="L76" s="77"/>
      <c r="M76" s="77"/>
      <c r="N76" s="77"/>
      <c r="O76" s="77"/>
      <c r="P76" s="77"/>
      <c r="Q76" s="77"/>
    </row>
    <row r="77" spans="1:17" ht="14.25" x14ac:dyDescent="0.2">
      <c r="A77" s="103" t="s">
        <v>424</v>
      </c>
      <c r="B77" s="101"/>
      <c r="C77" s="130" t="s">
        <v>284</v>
      </c>
      <c r="D77" s="129" t="s">
        <v>425</v>
      </c>
      <c r="E77" s="195">
        <v>28968496</v>
      </c>
      <c r="F77" s="195">
        <v>363607420</v>
      </c>
      <c r="G77" s="194">
        <f t="shared" si="21"/>
        <v>392575916</v>
      </c>
      <c r="H77" s="195">
        <v>31914426</v>
      </c>
      <c r="I77" s="195">
        <v>305836672</v>
      </c>
      <c r="J77" s="194">
        <f t="shared" si="22"/>
        <v>337751098</v>
      </c>
      <c r="K77" s="77"/>
      <c r="L77" s="77"/>
      <c r="M77" s="77"/>
      <c r="N77" s="77"/>
      <c r="O77" s="77"/>
      <c r="P77" s="77"/>
      <c r="Q77" s="77"/>
    </row>
    <row r="78" spans="1:17" ht="14.25" x14ac:dyDescent="0.2">
      <c r="A78" s="103" t="s">
        <v>426</v>
      </c>
      <c r="B78" s="101"/>
      <c r="C78" s="130" t="s">
        <v>286</v>
      </c>
      <c r="D78" s="129" t="s">
        <v>427</v>
      </c>
      <c r="E78" s="195">
        <v>0</v>
      </c>
      <c r="F78" s="195">
        <v>0</v>
      </c>
      <c r="G78" s="194">
        <f t="shared" si="21"/>
        <v>0</v>
      </c>
      <c r="H78" s="195">
        <v>0</v>
      </c>
      <c r="I78" s="195">
        <v>0</v>
      </c>
      <c r="J78" s="194">
        <f t="shared" si="22"/>
        <v>0</v>
      </c>
      <c r="K78" s="77"/>
      <c r="L78" s="77"/>
      <c r="M78" s="77"/>
      <c r="N78" s="77"/>
      <c r="O78" s="77"/>
      <c r="P78" s="77"/>
      <c r="Q78" s="77"/>
    </row>
    <row r="79" spans="1:17" ht="14.25" x14ac:dyDescent="0.2">
      <c r="A79" s="100" t="s">
        <v>428</v>
      </c>
      <c r="B79" s="101" t="s">
        <v>515</v>
      </c>
      <c r="C79" s="100" t="s">
        <v>259</v>
      </c>
      <c r="D79" s="127" t="s">
        <v>429</v>
      </c>
      <c r="E79" s="194">
        <f>SUM(E80:E81)</f>
        <v>16954381</v>
      </c>
      <c r="F79" s="194">
        <f t="shared" ref="F79:I79" si="25">SUM(F80:F81)</f>
        <v>41426400</v>
      </c>
      <c r="G79" s="194">
        <f t="shared" si="21"/>
        <v>58380781</v>
      </c>
      <c r="H79" s="194">
        <f t="shared" si="25"/>
        <v>13003968</v>
      </c>
      <c r="I79" s="194">
        <f t="shared" si="25"/>
        <v>48020940</v>
      </c>
      <c r="J79" s="194">
        <f t="shared" si="22"/>
        <v>61024908</v>
      </c>
      <c r="K79" s="77"/>
      <c r="L79" s="77"/>
      <c r="M79" s="77"/>
      <c r="N79" s="77"/>
      <c r="O79" s="77"/>
      <c r="P79" s="77"/>
      <c r="Q79" s="77"/>
    </row>
    <row r="80" spans="1:17" ht="14.25" x14ac:dyDescent="0.2">
      <c r="A80" s="103" t="s">
        <v>430</v>
      </c>
      <c r="B80" s="101"/>
      <c r="C80" s="130" t="s">
        <v>431</v>
      </c>
      <c r="D80" s="129" t="s">
        <v>432</v>
      </c>
      <c r="E80" s="195">
        <v>16954381</v>
      </c>
      <c r="F80" s="195">
        <v>41426400</v>
      </c>
      <c r="G80" s="194">
        <f t="shared" si="21"/>
        <v>58380781</v>
      </c>
      <c r="H80" s="195">
        <v>13003968</v>
      </c>
      <c r="I80" s="195">
        <v>48020940</v>
      </c>
      <c r="J80" s="194">
        <f t="shared" si="22"/>
        <v>61024908</v>
      </c>
      <c r="K80" s="77"/>
      <c r="L80" s="77"/>
      <c r="M80" s="77"/>
      <c r="N80" s="77"/>
      <c r="O80" s="77"/>
      <c r="P80" s="77"/>
      <c r="Q80" s="77"/>
    </row>
    <row r="81" spans="1:17" ht="14.25" x14ac:dyDescent="0.2">
      <c r="A81" s="103" t="s">
        <v>433</v>
      </c>
      <c r="B81" s="101"/>
      <c r="C81" s="130" t="s">
        <v>434</v>
      </c>
      <c r="D81" s="126" t="s">
        <v>435</v>
      </c>
      <c r="E81" s="195">
        <v>0</v>
      </c>
      <c r="F81" s="195">
        <v>0</v>
      </c>
      <c r="G81" s="194">
        <f t="shared" si="21"/>
        <v>0</v>
      </c>
      <c r="H81" s="195">
        <v>0</v>
      </c>
      <c r="I81" s="195">
        <v>0</v>
      </c>
      <c r="J81" s="194">
        <f t="shared" si="22"/>
        <v>0</v>
      </c>
      <c r="K81" s="77"/>
      <c r="L81" s="77"/>
      <c r="M81" s="77"/>
      <c r="N81" s="77"/>
      <c r="O81" s="77"/>
      <c r="P81" s="77"/>
      <c r="Q81" s="77"/>
    </row>
    <row r="82" spans="1:17" ht="14.25" x14ac:dyDescent="0.2">
      <c r="A82" s="100" t="s">
        <v>436</v>
      </c>
      <c r="B82" s="101"/>
      <c r="C82" s="100" t="s">
        <v>309</v>
      </c>
      <c r="D82" s="127" t="s">
        <v>437</v>
      </c>
      <c r="E82" s="194">
        <v>0</v>
      </c>
      <c r="F82" s="194">
        <v>0</v>
      </c>
      <c r="G82" s="194">
        <f t="shared" si="21"/>
        <v>0</v>
      </c>
      <c r="H82" s="194">
        <v>0</v>
      </c>
      <c r="I82" s="194">
        <v>0</v>
      </c>
      <c r="J82" s="194">
        <f t="shared" si="22"/>
        <v>0</v>
      </c>
      <c r="K82" s="77"/>
      <c r="L82" s="77"/>
      <c r="M82" s="77"/>
      <c r="N82" s="77"/>
      <c r="O82" s="77"/>
      <c r="P82" s="77"/>
      <c r="Q82" s="77"/>
    </row>
    <row r="83" spans="1:17" ht="14.25" x14ac:dyDescent="0.2">
      <c r="A83" s="100" t="s">
        <v>438</v>
      </c>
      <c r="B83" s="101"/>
      <c r="C83" s="100" t="s">
        <v>312</v>
      </c>
      <c r="D83" s="127" t="s">
        <v>439</v>
      </c>
      <c r="E83" s="194">
        <v>147467</v>
      </c>
      <c r="F83" s="194">
        <v>599144</v>
      </c>
      <c r="G83" s="194">
        <f t="shared" si="21"/>
        <v>746611</v>
      </c>
      <c r="H83" s="194">
        <v>133095</v>
      </c>
      <c r="I83" s="194">
        <v>348875</v>
      </c>
      <c r="J83" s="194">
        <f t="shared" si="22"/>
        <v>481970</v>
      </c>
      <c r="K83" s="77"/>
      <c r="L83" s="77"/>
      <c r="M83" s="77"/>
      <c r="N83" s="77"/>
      <c r="O83" s="77"/>
      <c r="P83" s="77"/>
      <c r="Q83" s="77"/>
    </row>
    <row r="84" spans="1:17" ht="14.25" x14ac:dyDescent="0.2">
      <c r="A84" s="100" t="s">
        <v>440</v>
      </c>
      <c r="B84" s="101" t="s">
        <v>516</v>
      </c>
      <c r="C84" s="100" t="s">
        <v>316</v>
      </c>
      <c r="D84" s="127" t="s">
        <v>441</v>
      </c>
      <c r="E84" s="194">
        <f>SUM(E85,E89,E93)</f>
        <v>402464932</v>
      </c>
      <c r="F84" s="194">
        <f>SUM(F85,F89,F93)</f>
        <v>459521335</v>
      </c>
      <c r="G84" s="194">
        <f t="shared" si="21"/>
        <v>861986267</v>
      </c>
      <c r="H84" s="194">
        <f t="shared" ref="H84:I84" si="26">SUM(H85,H89,H93)</f>
        <v>356485969</v>
      </c>
      <c r="I84" s="194">
        <f t="shared" si="26"/>
        <v>503003799</v>
      </c>
      <c r="J84" s="194">
        <f t="shared" si="22"/>
        <v>859489768</v>
      </c>
      <c r="K84" s="108"/>
      <c r="L84" s="77"/>
      <c r="M84" s="77"/>
      <c r="N84" s="77"/>
      <c r="O84" s="77"/>
      <c r="P84" s="77"/>
      <c r="Q84" s="77"/>
    </row>
    <row r="85" spans="1:17" ht="14.25" x14ac:dyDescent="0.2">
      <c r="A85" s="103" t="s">
        <v>442</v>
      </c>
      <c r="B85" s="101" t="s">
        <v>443</v>
      </c>
      <c r="C85" s="103" t="s">
        <v>248</v>
      </c>
      <c r="D85" s="104" t="s">
        <v>249</v>
      </c>
      <c r="E85" s="195">
        <f>SUM(E86:E88)</f>
        <v>378072485</v>
      </c>
      <c r="F85" s="195">
        <f t="shared" ref="F85:I85" si="27">SUM(F86:F88)</f>
        <v>15005026</v>
      </c>
      <c r="G85" s="194">
        <f t="shared" si="21"/>
        <v>393077511</v>
      </c>
      <c r="H85" s="195">
        <f t="shared" si="27"/>
        <v>343966988</v>
      </c>
      <c r="I85" s="195">
        <f t="shared" si="27"/>
        <v>13704578</v>
      </c>
      <c r="J85" s="194">
        <f t="shared" si="22"/>
        <v>357671566</v>
      </c>
      <c r="K85" s="108"/>
      <c r="L85" s="77"/>
      <c r="M85" s="77"/>
      <c r="N85" s="77"/>
      <c r="O85" s="77"/>
      <c r="P85" s="77"/>
      <c r="Q85" s="77"/>
    </row>
    <row r="86" spans="1:17" ht="14.25" x14ac:dyDescent="0.2">
      <c r="A86" s="103" t="s">
        <v>444</v>
      </c>
      <c r="B86" s="101"/>
      <c r="C86" s="103" t="s">
        <v>271</v>
      </c>
      <c r="D86" s="104" t="s">
        <v>533</v>
      </c>
      <c r="E86" s="195">
        <v>365503431</v>
      </c>
      <c r="F86" s="195">
        <v>14365027</v>
      </c>
      <c r="G86" s="194">
        <f t="shared" si="21"/>
        <v>379868458</v>
      </c>
      <c r="H86" s="195">
        <v>332115703</v>
      </c>
      <c r="I86" s="195">
        <v>13183272</v>
      </c>
      <c r="J86" s="194">
        <f t="shared" si="22"/>
        <v>345298975</v>
      </c>
      <c r="K86" s="340"/>
      <c r="L86" s="77"/>
      <c r="M86" s="77"/>
      <c r="N86" s="77"/>
      <c r="O86" s="77"/>
      <c r="P86" s="77"/>
      <c r="Q86" s="77"/>
    </row>
    <row r="87" spans="1:17" ht="14.25" x14ac:dyDescent="0.2">
      <c r="A87" s="103" t="s">
        <v>445</v>
      </c>
      <c r="B87" s="101"/>
      <c r="C87" s="103" t="s">
        <v>272</v>
      </c>
      <c r="D87" s="104" t="s">
        <v>534</v>
      </c>
      <c r="E87" s="195">
        <v>0</v>
      </c>
      <c r="F87" s="195">
        <v>0</v>
      </c>
      <c r="G87" s="194">
        <f t="shared" si="21"/>
        <v>0</v>
      </c>
      <c r="H87" s="195">
        <v>0</v>
      </c>
      <c r="I87" s="195">
        <v>0</v>
      </c>
      <c r="J87" s="194">
        <f t="shared" si="22"/>
        <v>0</v>
      </c>
      <c r="K87" s="340"/>
      <c r="L87" s="77"/>
      <c r="M87" s="77"/>
      <c r="N87" s="77"/>
      <c r="O87" s="77"/>
      <c r="P87" s="77"/>
      <c r="Q87" s="77"/>
    </row>
    <row r="88" spans="1:17" ht="14.25" x14ac:dyDescent="0.2">
      <c r="A88" s="103" t="s">
        <v>446</v>
      </c>
      <c r="B88" s="101"/>
      <c r="C88" s="103" t="s">
        <v>274</v>
      </c>
      <c r="D88" s="104" t="s">
        <v>535</v>
      </c>
      <c r="E88" s="195">
        <v>12569054</v>
      </c>
      <c r="F88" s="195">
        <v>639999</v>
      </c>
      <c r="G88" s="194">
        <f t="shared" si="21"/>
        <v>13209053</v>
      </c>
      <c r="H88" s="195">
        <v>11851285</v>
      </c>
      <c r="I88" s="195">
        <v>521306</v>
      </c>
      <c r="J88" s="194">
        <f t="shared" si="22"/>
        <v>12372591</v>
      </c>
      <c r="K88" s="108"/>
      <c r="L88" s="77"/>
      <c r="M88" s="77"/>
      <c r="N88" s="77"/>
      <c r="O88" s="77"/>
      <c r="P88" s="77"/>
      <c r="Q88" s="77"/>
    </row>
    <row r="89" spans="1:17" ht="14.25" x14ac:dyDescent="0.2">
      <c r="A89" s="103" t="s">
        <v>447</v>
      </c>
      <c r="B89" s="101" t="s">
        <v>448</v>
      </c>
      <c r="C89" s="103" t="s">
        <v>250</v>
      </c>
      <c r="D89" s="104" t="s">
        <v>251</v>
      </c>
      <c r="E89" s="195">
        <f>SUM(E90:E92)</f>
        <v>24392447</v>
      </c>
      <c r="F89" s="195">
        <f t="shared" ref="F89:I89" si="28">SUM(F90:F92)</f>
        <v>0</v>
      </c>
      <c r="G89" s="194">
        <f t="shared" si="21"/>
        <v>24392447</v>
      </c>
      <c r="H89" s="195">
        <f t="shared" si="28"/>
        <v>12518981</v>
      </c>
      <c r="I89" s="195">
        <f t="shared" si="28"/>
        <v>0</v>
      </c>
      <c r="J89" s="194">
        <f t="shared" si="22"/>
        <v>12518981</v>
      </c>
      <c r="K89" s="108"/>
      <c r="L89" s="77"/>
      <c r="M89" s="77"/>
      <c r="N89" s="77"/>
      <c r="O89" s="77"/>
      <c r="P89" s="77"/>
      <c r="Q89" s="77"/>
    </row>
    <row r="90" spans="1:17" ht="14.25" x14ac:dyDescent="0.2">
      <c r="A90" s="103" t="s">
        <v>449</v>
      </c>
      <c r="B90" s="101"/>
      <c r="C90" s="103" t="s">
        <v>149</v>
      </c>
      <c r="D90" s="104" t="s">
        <v>533</v>
      </c>
      <c r="E90" s="195">
        <v>21480024</v>
      </c>
      <c r="F90" s="196">
        <v>0</v>
      </c>
      <c r="G90" s="194">
        <f t="shared" si="21"/>
        <v>21480024</v>
      </c>
      <c r="H90" s="195">
        <v>10586775</v>
      </c>
      <c r="I90" s="196">
        <v>0</v>
      </c>
      <c r="J90" s="194">
        <f t="shared" si="22"/>
        <v>10586775</v>
      </c>
      <c r="K90" s="340"/>
      <c r="L90" s="77"/>
      <c r="M90" s="77"/>
      <c r="N90" s="77"/>
      <c r="O90" s="77"/>
      <c r="P90" s="77"/>
      <c r="Q90" s="77"/>
    </row>
    <row r="91" spans="1:17" ht="14.25" x14ac:dyDescent="0.2">
      <c r="A91" s="103" t="s">
        <v>450</v>
      </c>
      <c r="B91" s="101"/>
      <c r="C91" s="103" t="s">
        <v>147</v>
      </c>
      <c r="D91" s="104" t="s">
        <v>534</v>
      </c>
      <c r="E91" s="195">
        <v>0</v>
      </c>
      <c r="F91" s="196">
        <v>0</v>
      </c>
      <c r="G91" s="194">
        <f t="shared" si="21"/>
        <v>0</v>
      </c>
      <c r="H91" s="195">
        <v>0</v>
      </c>
      <c r="I91" s="196">
        <v>0</v>
      </c>
      <c r="J91" s="194">
        <f t="shared" si="22"/>
        <v>0</v>
      </c>
      <c r="K91" s="340"/>
      <c r="L91" s="77"/>
      <c r="M91" s="77"/>
      <c r="N91" s="77"/>
      <c r="O91" s="77"/>
      <c r="P91" s="77"/>
      <c r="Q91" s="77"/>
    </row>
    <row r="92" spans="1:17" ht="14.25" x14ac:dyDescent="0.2">
      <c r="A92" s="103" t="s">
        <v>451</v>
      </c>
      <c r="B92" s="101"/>
      <c r="C92" s="103" t="s">
        <v>146</v>
      </c>
      <c r="D92" s="104" t="s">
        <v>535</v>
      </c>
      <c r="E92" s="195">
        <v>2912423</v>
      </c>
      <c r="F92" s="195">
        <v>0</v>
      </c>
      <c r="G92" s="194">
        <f t="shared" si="21"/>
        <v>2912423</v>
      </c>
      <c r="H92" s="195">
        <v>1932206</v>
      </c>
      <c r="I92" s="195">
        <v>0</v>
      </c>
      <c r="J92" s="194">
        <f t="shared" si="22"/>
        <v>1932206</v>
      </c>
      <c r="K92" s="108"/>
      <c r="L92" s="77"/>
      <c r="M92" s="77"/>
      <c r="N92" s="77"/>
      <c r="O92" s="77"/>
      <c r="P92" s="77"/>
      <c r="Q92" s="77"/>
    </row>
    <row r="93" spans="1:17" ht="14.25" x14ac:dyDescent="0.2">
      <c r="A93" s="103" t="s">
        <v>452</v>
      </c>
      <c r="B93" s="101" t="s">
        <v>453</v>
      </c>
      <c r="C93" s="103" t="s">
        <v>252</v>
      </c>
      <c r="D93" s="104" t="s">
        <v>253</v>
      </c>
      <c r="E93" s="195">
        <f>SUM(E94:E96)</f>
        <v>0</v>
      </c>
      <c r="F93" s="195">
        <f t="shared" ref="F93:I93" si="29">SUM(F94:F96)</f>
        <v>444516309</v>
      </c>
      <c r="G93" s="194">
        <f t="shared" si="21"/>
        <v>444516309</v>
      </c>
      <c r="H93" s="195">
        <f t="shared" si="29"/>
        <v>0</v>
      </c>
      <c r="I93" s="195">
        <f t="shared" si="29"/>
        <v>489299221</v>
      </c>
      <c r="J93" s="194">
        <f t="shared" si="22"/>
        <v>489299221</v>
      </c>
      <c r="K93" s="108"/>
      <c r="L93" s="77"/>
      <c r="M93" s="77"/>
      <c r="N93" s="77"/>
      <c r="O93" s="77"/>
      <c r="P93" s="77"/>
      <c r="Q93" s="77"/>
    </row>
    <row r="94" spans="1:17" ht="14.25" x14ac:dyDescent="0.2">
      <c r="A94" s="103" t="s">
        <v>454</v>
      </c>
      <c r="B94" s="101"/>
      <c r="C94" s="103" t="s">
        <v>388</v>
      </c>
      <c r="D94" s="104" t="s">
        <v>533</v>
      </c>
      <c r="E94" s="195">
        <v>0</v>
      </c>
      <c r="F94" s="196">
        <v>117318118</v>
      </c>
      <c r="G94" s="194">
        <f t="shared" si="21"/>
        <v>117318118</v>
      </c>
      <c r="H94" s="195">
        <v>0</v>
      </c>
      <c r="I94" s="196">
        <v>133914872</v>
      </c>
      <c r="J94" s="194">
        <f t="shared" si="22"/>
        <v>133914872</v>
      </c>
      <c r="K94" s="340"/>
      <c r="L94" s="77"/>
      <c r="M94" s="77"/>
      <c r="N94" s="77"/>
      <c r="O94" s="77"/>
      <c r="P94" s="77"/>
      <c r="Q94" s="77"/>
    </row>
    <row r="95" spans="1:17" ht="14.25" x14ac:dyDescent="0.2">
      <c r="A95" s="103" t="s">
        <v>455</v>
      </c>
      <c r="B95" s="101"/>
      <c r="C95" s="103" t="s">
        <v>389</v>
      </c>
      <c r="D95" s="104" t="s">
        <v>534</v>
      </c>
      <c r="E95" s="195">
        <v>0</v>
      </c>
      <c r="F95" s="196">
        <v>0</v>
      </c>
      <c r="G95" s="194">
        <f t="shared" si="21"/>
        <v>0</v>
      </c>
      <c r="H95" s="195">
        <v>0</v>
      </c>
      <c r="I95" s="196">
        <v>0</v>
      </c>
      <c r="J95" s="194">
        <f t="shared" si="22"/>
        <v>0</v>
      </c>
      <c r="K95" s="340"/>
      <c r="L95" s="77"/>
      <c r="M95" s="77"/>
      <c r="N95" s="77"/>
      <c r="O95" s="77"/>
      <c r="P95" s="77"/>
      <c r="Q95" s="77"/>
    </row>
    <row r="96" spans="1:17" ht="14.25" x14ac:dyDescent="0.2">
      <c r="A96" s="103" t="s">
        <v>456</v>
      </c>
      <c r="B96" s="101"/>
      <c r="C96" s="103" t="s">
        <v>378</v>
      </c>
      <c r="D96" s="104" t="s">
        <v>535</v>
      </c>
      <c r="E96" s="195">
        <v>0</v>
      </c>
      <c r="F96" s="195">
        <v>327198191</v>
      </c>
      <c r="G96" s="194">
        <f t="shared" si="21"/>
        <v>327198191</v>
      </c>
      <c r="H96" s="195">
        <v>0</v>
      </c>
      <c r="I96" s="195">
        <v>355384349</v>
      </c>
      <c r="J96" s="194">
        <f t="shared" si="22"/>
        <v>355384349</v>
      </c>
      <c r="K96" s="108"/>
      <c r="L96" s="77"/>
      <c r="M96" s="77"/>
      <c r="N96" s="77"/>
      <c r="O96" s="77"/>
      <c r="P96" s="77"/>
      <c r="Q96" s="77"/>
    </row>
    <row r="97" spans="1:17" ht="14.25" x14ac:dyDescent="0.2">
      <c r="A97" s="100" t="s">
        <v>457</v>
      </c>
      <c r="B97" s="101"/>
      <c r="C97" s="100" t="s">
        <v>321</v>
      </c>
      <c r="D97" s="127" t="s">
        <v>458</v>
      </c>
      <c r="E97" s="194">
        <v>3499</v>
      </c>
      <c r="F97" s="194">
        <v>4021037</v>
      </c>
      <c r="G97" s="194">
        <f t="shared" si="21"/>
        <v>4024536</v>
      </c>
      <c r="H97" s="194">
        <v>19999</v>
      </c>
      <c r="I97" s="194">
        <v>6619022</v>
      </c>
      <c r="J97" s="194">
        <f t="shared" si="22"/>
        <v>6639021</v>
      </c>
      <c r="K97" s="77"/>
      <c r="L97" s="77"/>
      <c r="M97" s="77"/>
      <c r="N97" s="77"/>
      <c r="O97" s="77"/>
      <c r="P97" s="77"/>
      <c r="Q97" s="77"/>
    </row>
    <row r="98" spans="1:17" ht="14.25" x14ac:dyDescent="0.2">
      <c r="A98" s="100" t="s">
        <v>459</v>
      </c>
      <c r="B98" s="101"/>
      <c r="C98" s="100" t="s">
        <v>335</v>
      </c>
      <c r="D98" s="127" t="s">
        <v>460</v>
      </c>
      <c r="E98" s="194">
        <v>0</v>
      </c>
      <c r="F98" s="194">
        <v>0</v>
      </c>
      <c r="G98" s="194">
        <f t="shared" si="21"/>
        <v>0</v>
      </c>
      <c r="H98" s="194">
        <v>0</v>
      </c>
      <c r="I98" s="194">
        <v>0</v>
      </c>
      <c r="J98" s="194">
        <f t="shared" si="22"/>
        <v>0</v>
      </c>
      <c r="K98" s="108"/>
      <c r="L98" s="77"/>
      <c r="M98" s="77"/>
      <c r="N98" s="77"/>
      <c r="O98" s="77"/>
      <c r="P98" s="77"/>
      <c r="Q98" s="77"/>
    </row>
    <row r="99" spans="1:17" ht="14.25" x14ac:dyDescent="0.2">
      <c r="A99" s="100" t="s">
        <v>461</v>
      </c>
      <c r="B99" s="101" t="s">
        <v>517</v>
      </c>
      <c r="C99" s="100" t="s">
        <v>337</v>
      </c>
      <c r="D99" s="127" t="s">
        <v>462</v>
      </c>
      <c r="E99" s="194">
        <f>SUM(E100:E101)</f>
        <v>478484</v>
      </c>
      <c r="F99" s="194">
        <f t="shared" ref="F99:I99" si="30">SUM(F100:F101)</f>
        <v>8007169</v>
      </c>
      <c r="G99" s="194">
        <f t="shared" si="21"/>
        <v>8485653</v>
      </c>
      <c r="H99" s="194">
        <f t="shared" si="30"/>
        <v>490651</v>
      </c>
      <c r="I99" s="194">
        <f t="shared" si="30"/>
        <v>7373390</v>
      </c>
      <c r="J99" s="194">
        <f t="shared" si="22"/>
        <v>7864041</v>
      </c>
      <c r="K99" s="77"/>
      <c r="L99" s="77"/>
      <c r="M99" s="77"/>
      <c r="N99" s="77"/>
      <c r="O99" s="77"/>
      <c r="P99" s="77"/>
      <c r="Q99" s="77"/>
    </row>
    <row r="100" spans="1:17" ht="14.25" x14ac:dyDescent="0.2">
      <c r="A100" s="103" t="s">
        <v>463</v>
      </c>
      <c r="B100" s="101"/>
      <c r="C100" s="103" t="s">
        <v>248</v>
      </c>
      <c r="D100" s="131" t="s">
        <v>464</v>
      </c>
      <c r="E100" s="195">
        <v>405514</v>
      </c>
      <c r="F100" s="195">
        <v>7679540</v>
      </c>
      <c r="G100" s="194">
        <f t="shared" si="21"/>
        <v>8085054</v>
      </c>
      <c r="H100" s="195">
        <v>377801</v>
      </c>
      <c r="I100" s="195">
        <v>7045762</v>
      </c>
      <c r="J100" s="194">
        <f t="shared" si="22"/>
        <v>7423563</v>
      </c>
      <c r="K100" s="77"/>
      <c r="L100" s="77"/>
      <c r="M100" s="77"/>
      <c r="N100" s="77"/>
      <c r="O100" s="77"/>
      <c r="P100" s="77"/>
      <c r="Q100" s="77"/>
    </row>
    <row r="101" spans="1:17" ht="14.25" x14ac:dyDescent="0.2">
      <c r="A101" s="103" t="s">
        <v>465</v>
      </c>
      <c r="B101" s="101"/>
      <c r="C101" s="103" t="s">
        <v>250</v>
      </c>
      <c r="D101" s="131" t="s">
        <v>466</v>
      </c>
      <c r="E101" s="195">
        <v>72970</v>
      </c>
      <c r="F101" s="195">
        <v>327629</v>
      </c>
      <c r="G101" s="194">
        <f t="shared" si="21"/>
        <v>400599</v>
      </c>
      <c r="H101" s="195">
        <v>112850</v>
      </c>
      <c r="I101" s="195">
        <v>327628</v>
      </c>
      <c r="J101" s="194">
        <f t="shared" si="22"/>
        <v>440478</v>
      </c>
      <c r="K101" s="77"/>
      <c r="L101" s="77"/>
      <c r="M101" s="77"/>
      <c r="N101" s="77"/>
      <c r="O101" s="77"/>
      <c r="P101" s="77"/>
      <c r="Q101" s="77"/>
    </row>
    <row r="102" spans="1:17" ht="14.25" x14ac:dyDescent="0.2">
      <c r="A102" s="100" t="s">
        <v>467</v>
      </c>
      <c r="B102" s="101" t="s">
        <v>518</v>
      </c>
      <c r="C102" s="100" t="s">
        <v>468</v>
      </c>
      <c r="D102" s="127" t="s">
        <v>469</v>
      </c>
      <c r="E102" s="194">
        <f>SUM(E103:E104)</f>
        <v>4066910</v>
      </c>
      <c r="F102" s="194">
        <f t="shared" ref="F102:I102" si="31">SUM(F103:F104)</f>
        <v>33825783</v>
      </c>
      <c r="G102" s="194">
        <f t="shared" si="21"/>
        <v>37892693</v>
      </c>
      <c r="H102" s="194">
        <f t="shared" si="31"/>
        <v>3999791</v>
      </c>
      <c r="I102" s="194">
        <f t="shared" si="31"/>
        <v>33720920</v>
      </c>
      <c r="J102" s="194">
        <f t="shared" si="22"/>
        <v>37720711</v>
      </c>
      <c r="K102" s="77"/>
      <c r="L102" s="77"/>
      <c r="M102" s="77"/>
      <c r="N102" s="77"/>
      <c r="O102" s="77"/>
      <c r="P102" s="77"/>
      <c r="Q102" s="77"/>
    </row>
    <row r="103" spans="1:17" ht="14.25" x14ac:dyDescent="0.2">
      <c r="A103" s="103" t="s">
        <v>470</v>
      </c>
      <c r="B103" s="101"/>
      <c r="C103" s="103" t="s">
        <v>248</v>
      </c>
      <c r="D103" s="131" t="s">
        <v>471</v>
      </c>
      <c r="E103" s="195">
        <v>3801081</v>
      </c>
      <c r="F103" s="195">
        <v>20229017</v>
      </c>
      <c r="G103" s="194">
        <f t="shared" si="21"/>
        <v>24030098</v>
      </c>
      <c r="H103" s="195">
        <v>3775203</v>
      </c>
      <c r="I103" s="195">
        <v>30717321</v>
      </c>
      <c r="J103" s="194">
        <f t="shared" si="22"/>
        <v>34492524</v>
      </c>
      <c r="K103" s="77"/>
      <c r="L103" s="77"/>
      <c r="M103" s="77"/>
      <c r="N103" s="77"/>
      <c r="O103" s="77"/>
      <c r="P103" s="77"/>
      <c r="Q103" s="77"/>
    </row>
    <row r="104" spans="1:17" ht="14.25" x14ac:dyDescent="0.2">
      <c r="A104" s="103" t="s">
        <v>472</v>
      </c>
      <c r="B104" s="101"/>
      <c r="C104" s="103" t="s">
        <v>250</v>
      </c>
      <c r="D104" s="131" t="s">
        <v>473</v>
      </c>
      <c r="E104" s="195">
        <v>265829</v>
      </c>
      <c r="F104" s="195">
        <v>13596766</v>
      </c>
      <c r="G104" s="194">
        <f t="shared" si="21"/>
        <v>13862595</v>
      </c>
      <c r="H104" s="195">
        <v>224588</v>
      </c>
      <c r="I104" s="195">
        <v>3003599</v>
      </c>
      <c r="J104" s="194">
        <f t="shared" si="22"/>
        <v>3228187</v>
      </c>
      <c r="K104" s="77"/>
      <c r="L104" s="77"/>
      <c r="M104" s="77"/>
      <c r="N104" s="77"/>
      <c r="O104" s="77"/>
      <c r="P104" s="77"/>
      <c r="Q104" s="77"/>
    </row>
    <row r="105" spans="1:17" ht="14.25" x14ac:dyDescent="0.2">
      <c r="A105" s="100" t="s">
        <v>474</v>
      </c>
      <c r="B105" s="101" t="s">
        <v>519</v>
      </c>
      <c r="C105" s="100" t="s">
        <v>475</v>
      </c>
      <c r="D105" s="127" t="s">
        <v>476</v>
      </c>
      <c r="E105" s="194">
        <f>SUM(E106:E110)</f>
        <v>994024</v>
      </c>
      <c r="F105" s="194">
        <f t="shared" ref="F105:I105" si="32">SUM(F106:F110)</f>
        <v>47246171</v>
      </c>
      <c r="G105" s="194">
        <f t="shared" si="21"/>
        <v>48240195</v>
      </c>
      <c r="H105" s="194">
        <f t="shared" si="32"/>
        <v>1003707</v>
      </c>
      <c r="I105" s="194">
        <f t="shared" si="32"/>
        <v>48388208</v>
      </c>
      <c r="J105" s="194">
        <f t="shared" si="22"/>
        <v>49391915</v>
      </c>
      <c r="K105" s="77"/>
      <c r="L105" s="77"/>
      <c r="M105" s="77"/>
      <c r="N105" s="77"/>
      <c r="O105" s="77"/>
      <c r="P105" s="77"/>
      <c r="Q105" s="77"/>
    </row>
    <row r="106" spans="1:17" ht="14.25" x14ac:dyDescent="0.2">
      <c r="A106" s="103" t="s">
        <v>477</v>
      </c>
      <c r="B106" s="101"/>
      <c r="C106" s="103" t="s">
        <v>248</v>
      </c>
      <c r="D106" s="131" t="s">
        <v>478</v>
      </c>
      <c r="E106" s="195">
        <v>0</v>
      </c>
      <c r="F106" s="195">
        <v>79534</v>
      </c>
      <c r="G106" s="194">
        <f t="shared" si="21"/>
        <v>79534</v>
      </c>
      <c r="H106" s="195">
        <v>0</v>
      </c>
      <c r="I106" s="195">
        <v>1407480</v>
      </c>
      <c r="J106" s="194">
        <f t="shared" si="22"/>
        <v>1407480</v>
      </c>
      <c r="K106" s="77"/>
      <c r="L106" s="77"/>
      <c r="M106" s="77"/>
      <c r="N106" s="77"/>
      <c r="O106" s="77"/>
      <c r="P106" s="77"/>
      <c r="Q106" s="77"/>
    </row>
    <row r="107" spans="1:17" ht="14.25" x14ac:dyDescent="0.2">
      <c r="A107" s="103" t="s">
        <v>479</v>
      </c>
      <c r="B107" s="101"/>
      <c r="C107" s="103" t="s">
        <v>250</v>
      </c>
      <c r="D107" s="131" t="s">
        <v>480</v>
      </c>
      <c r="E107" s="195">
        <v>0</v>
      </c>
      <c r="F107" s="195">
        <v>0</v>
      </c>
      <c r="G107" s="194">
        <f t="shared" si="21"/>
        <v>0</v>
      </c>
      <c r="H107" s="195">
        <v>0</v>
      </c>
      <c r="I107" s="195">
        <v>0</v>
      </c>
      <c r="J107" s="194">
        <f t="shared" si="22"/>
        <v>0</v>
      </c>
      <c r="K107" s="77"/>
      <c r="L107" s="77"/>
      <c r="M107" s="77"/>
      <c r="N107" s="77"/>
      <c r="O107" s="77"/>
      <c r="P107" s="77"/>
      <c r="Q107" s="77"/>
    </row>
    <row r="108" spans="1:17" ht="14.25" x14ac:dyDescent="0.2">
      <c r="A108" s="103" t="s">
        <v>481</v>
      </c>
      <c r="B108" s="101"/>
      <c r="C108" s="103" t="s">
        <v>252</v>
      </c>
      <c r="D108" s="104" t="s">
        <v>482</v>
      </c>
      <c r="E108" s="195">
        <v>18872</v>
      </c>
      <c r="F108" s="195">
        <v>72193</v>
      </c>
      <c r="G108" s="194">
        <f t="shared" si="21"/>
        <v>91065</v>
      </c>
      <c r="H108" s="195">
        <v>216246</v>
      </c>
      <c r="I108" s="195">
        <v>600864</v>
      </c>
      <c r="J108" s="194">
        <f t="shared" si="22"/>
        <v>817110</v>
      </c>
      <c r="K108" s="77"/>
      <c r="L108" s="77"/>
      <c r="M108" s="77"/>
      <c r="N108" s="77"/>
      <c r="O108" s="77"/>
      <c r="P108" s="77"/>
      <c r="Q108" s="77"/>
    </row>
    <row r="109" spans="1:17" ht="14.25" x14ac:dyDescent="0.2">
      <c r="A109" s="103" t="s">
        <v>483</v>
      </c>
      <c r="B109" s="101"/>
      <c r="C109" s="103" t="s">
        <v>256</v>
      </c>
      <c r="D109" s="131" t="s">
        <v>484</v>
      </c>
      <c r="E109" s="195">
        <v>0</v>
      </c>
      <c r="F109" s="195">
        <v>212528</v>
      </c>
      <c r="G109" s="194">
        <f t="shared" si="21"/>
        <v>212528</v>
      </c>
      <c r="H109" s="195">
        <v>1761</v>
      </c>
      <c r="I109" s="195">
        <v>216738</v>
      </c>
      <c r="J109" s="194">
        <f t="shared" si="22"/>
        <v>218499</v>
      </c>
      <c r="K109" s="77"/>
      <c r="L109" s="77"/>
      <c r="M109" s="77"/>
      <c r="N109" s="77"/>
      <c r="O109" s="77"/>
      <c r="P109" s="77"/>
      <c r="Q109" s="77"/>
    </row>
    <row r="110" spans="1:17" ht="14.25" x14ac:dyDescent="0.2">
      <c r="A110" s="103" t="s">
        <v>485</v>
      </c>
      <c r="B110" s="101"/>
      <c r="C110" s="103" t="s">
        <v>257</v>
      </c>
      <c r="D110" s="131" t="s">
        <v>486</v>
      </c>
      <c r="E110" s="195">
        <v>975152</v>
      </c>
      <c r="F110" s="195">
        <v>46881916</v>
      </c>
      <c r="G110" s="194">
        <f t="shared" si="21"/>
        <v>47857068</v>
      </c>
      <c r="H110" s="195">
        <v>785700</v>
      </c>
      <c r="I110" s="195">
        <v>46163126</v>
      </c>
      <c r="J110" s="194">
        <f t="shared" si="22"/>
        <v>46948826</v>
      </c>
      <c r="K110" s="77"/>
      <c r="L110" s="77"/>
      <c r="M110" s="77"/>
      <c r="N110" s="77"/>
      <c r="O110" s="77"/>
      <c r="P110" s="77"/>
      <c r="Q110" s="77"/>
    </row>
    <row r="111" spans="1:17" ht="14.25" x14ac:dyDescent="0.2">
      <c r="A111" s="100" t="s">
        <v>487</v>
      </c>
      <c r="B111" s="101" t="s">
        <v>520</v>
      </c>
      <c r="C111" s="100" t="s">
        <v>488</v>
      </c>
      <c r="D111" s="127" t="s">
        <v>489</v>
      </c>
      <c r="E111" s="194">
        <f>SUM(E112:E114)</f>
        <v>9790278</v>
      </c>
      <c r="F111" s="194">
        <f>SUM(F112:F114)</f>
        <v>52728648</v>
      </c>
      <c r="G111" s="194">
        <f t="shared" si="21"/>
        <v>62518926</v>
      </c>
      <c r="H111" s="194">
        <f t="shared" ref="H111:I111" si="33">SUM(H112:H114)</f>
        <v>12688029</v>
      </c>
      <c r="I111" s="194">
        <f t="shared" si="33"/>
        <v>64566914</v>
      </c>
      <c r="J111" s="194">
        <f t="shared" si="22"/>
        <v>77254943</v>
      </c>
      <c r="K111" s="77"/>
      <c r="L111" s="77"/>
      <c r="M111" s="77"/>
      <c r="N111" s="77"/>
      <c r="O111" s="77"/>
      <c r="P111" s="77"/>
      <c r="Q111" s="77"/>
    </row>
    <row r="112" spans="1:17" ht="14.25" x14ac:dyDescent="0.2">
      <c r="A112" s="103" t="s">
        <v>490</v>
      </c>
      <c r="B112" s="101"/>
      <c r="C112" s="103" t="s">
        <v>248</v>
      </c>
      <c r="D112" s="131" t="s">
        <v>491</v>
      </c>
      <c r="E112" s="195">
        <v>0</v>
      </c>
      <c r="F112" s="195">
        <v>1047</v>
      </c>
      <c r="G112" s="194">
        <f t="shared" si="21"/>
        <v>1047</v>
      </c>
      <c r="H112" s="195">
        <v>0</v>
      </c>
      <c r="I112" s="195">
        <v>875</v>
      </c>
      <c r="J112" s="194">
        <f t="shared" si="22"/>
        <v>875</v>
      </c>
      <c r="K112" s="77"/>
      <c r="L112" s="77"/>
      <c r="M112" s="77"/>
      <c r="N112" s="77"/>
      <c r="O112" s="77"/>
      <c r="P112" s="77"/>
      <c r="Q112" s="77"/>
    </row>
    <row r="113" spans="1:17" ht="14.25" x14ac:dyDescent="0.2">
      <c r="A113" s="103" t="s">
        <v>492</v>
      </c>
      <c r="B113" s="101"/>
      <c r="C113" s="103" t="s">
        <v>250</v>
      </c>
      <c r="D113" s="131" t="s">
        <v>493</v>
      </c>
      <c r="E113" s="195">
        <v>2570106</v>
      </c>
      <c r="F113" s="195">
        <v>15248722</v>
      </c>
      <c r="G113" s="194">
        <f t="shared" si="21"/>
        <v>17818828</v>
      </c>
      <c r="H113" s="195">
        <v>2538369</v>
      </c>
      <c r="I113" s="195">
        <v>23592223</v>
      </c>
      <c r="J113" s="194">
        <f t="shared" si="22"/>
        <v>26130592</v>
      </c>
      <c r="K113" s="77"/>
      <c r="L113" s="77"/>
      <c r="M113" s="77"/>
      <c r="N113" s="77"/>
      <c r="O113" s="77"/>
      <c r="P113" s="77"/>
      <c r="Q113" s="77"/>
    </row>
    <row r="114" spans="1:17" ht="14.25" x14ac:dyDescent="0.2">
      <c r="A114" s="103" t="s">
        <v>494</v>
      </c>
      <c r="B114" s="101"/>
      <c r="C114" s="103" t="s">
        <v>252</v>
      </c>
      <c r="D114" s="131" t="s">
        <v>495</v>
      </c>
      <c r="E114" s="195">
        <v>7220172</v>
      </c>
      <c r="F114" s="195">
        <v>37478879</v>
      </c>
      <c r="G114" s="194">
        <f t="shared" si="21"/>
        <v>44699051</v>
      </c>
      <c r="H114" s="195">
        <v>10149660</v>
      </c>
      <c r="I114" s="195">
        <v>40973816</v>
      </c>
      <c r="J114" s="194">
        <f t="shared" si="22"/>
        <v>51123476</v>
      </c>
      <c r="K114" s="77"/>
      <c r="L114" s="77"/>
      <c r="M114" s="77"/>
      <c r="N114" s="77"/>
      <c r="O114" s="77"/>
      <c r="P114" s="77"/>
      <c r="Q114" s="77"/>
    </row>
    <row r="115" spans="1:17" ht="36" x14ac:dyDescent="0.2">
      <c r="A115" s="100" t="s">
        <v>496</v>
      </c>
      <c r="B115" s="101" t="s">
        <v>521</v>
      </c>
      <c r="C115" s="100" t="s">
        <v>497</v>
      </c>
      <c r="D115" s="127" t="s">
        <v>498</v>
      </c>
      <c r="E115" s="194">
        <f>SUM(E62,E82,E83,E84,E97,E98,E99,E102,E105,E111)</f>
        <v>501569955</v>
      </c>
      <c r="F115" s="194">
        <f t="shared" ref="F115:I115" si="34">SUM(F62,F82,F83,F84,F97,F98,F99,F102,F105,F111)</f>
        <v>1286735817</v>
      </c>
      <c r="G115" s="194">
        <f t="shared" si="21"/>
        <v>1788305772</v>
      </c>
      <c r="H115" s="194">
        <f t="shared" si="34"/>
        <v>457479556</v>
      </c>
      <c r="I115" s="194">
        <f t="shared" si="34"/>
        <v>1340318659</v>
      </c>
      <c r="J115" s="194">
        <f t="shared" si="22"/>
        <v>1797798215</v>
      </c>
      <c r="K115" s="77"/>
      <c r="L115" s="77"/>
      <c r="M115" s="77"/>
      <c r="N115" s="77"/>
      <c r="O115" s="77"/>
      <c r="P115" s="77"/>
      <c r="Q115" s="77"/>
    </row>
    <row r="116" spans="1:17" ht="14.25" x14ac:dyDescent="0.2">
      <c r="A116" s="100" t="s">
        <v>499</v>
      </c>
      <c r="B116" s="101"/>
      <c r="C116" s="100" t="s">
        <v>500</v>
      </c>
      <c r="D116" s="127" t="s">
        <v>404</v>
      </c>
      <c r="E116" s="194">
        <v>12307214</v>
      </c>
      <c r="F116" s="194">
        <v>71543758</v>
      </c>
      <c r="G116" s="194">
        <f t="shared" si="21"/>
        <v>83850972</v>
      </c>
      <c r="H116" s="194">
        <v>1761345</v>
      </c>
      <c r="I116" s="194">
        <v>47386120</v>
      </c>
      <c r="J116" s="194">
        <f t="shared" si="22"/>
        <v>49147465</v>
      </c>
      <c r="K116" s="77"/>
      <c r="L116" s="77"/>
      <c r="M116" s="77"/>
      <c r="N116" s="77"/>
      <c r="O116" s="77"/>
      <c r="P116" s="77"/>
      <c r="Q116" s="77"/>
    </row>
    <row r="117" spans="1:17" ht="16.5" customHeight="1" x14ac:dyDescent="0.2">
      <c r="A117" s="77" t="s">
        <v>501</v>
      </c>
      <c r="B117" s="109"/>
      <c r="C117" s="110"/>
      <c r="D117" s="111"/>
      <c r="E117" s="112"/>
      <c r="F117" s="112"/>
      <c r="G117" s="77"/>
      <c r="H117" s="77"/>
      <c r="I117" s="77"/>
      <c r="J117" s="77"/>
      <c r="K117" s="77"/>
      <c r="L117" s="77"/>
      <c r="M117" s="77"/>
      <c r="N117" s="77"/>
      <c r="O117" s="77"/>
      <c r="P117" s="77"/>
      <c r="Q117" s="77"/>
    </row>
    <row r="118" spans="1:17" ht="16.5" customHeight="1" x14ac:dyDescent="0.2">
      <c r="A118" s="77"/>
      <c r="B118" s="109"/>
      <c r="C118" s="110"/>
      <c r="D118" s="111"/>
      <c r="E118" s="112"/>
      <c r="F118" s="112"/>
      <c r="G118" s="77"/>
      <c r="H118" s="77"/>
      <c r="I118" s="77"/>
      <c r="J118" s="77"/>
      <c r="K118" s="77"/>
      <c r="L118" s="77"/>
      <c r="M118" s="77"/>
      <c r="N118" s="77"/>
      <c r="O118" s="77"/>
      <c r="P118" s="77"/>
      <c r="Q118" s="77"/>
    </row>
    <row r="119" spans="1:17" ht="19.5" customHeight="1" x14ac:dyDescent="0.2">
      <c r="A119" s="77"/>
      <c r="B119" s="92"/>
      <c r="C119" s="92"/>
      <c r="D119" s="93"/>
      <c r="E119" s="113"/>
      <c r="F119" s="113"/>
      <c r="G119" s="113"/>
      <c r="H119" s="113"/>
      <c r="I119" s="113"/>
      <c r="J119" s="113"/>
      <c r="K119" s="77"/>
      <c r="L119" s="77"/>
      <c r="M119" s="77"/>
      <c r="N119" s="77"/>
      <c r="O119" s="77"/>
      <c r="P119" s="77"/>
      <c r="Q119" s="77"/>
    </row>
    <row r="120" spans="1:17" ht="25.5" customHeight="1" x14ac:dyDescent="0.2">
      <c r="A120" s="197" t="s">
        <v>714</v>
      </c>
      <c r="B120" s="197"/>
      <c r="C120" s="197"/>
      <c r="D120" s="198"/>
      <c r="E120" s="197"/>
      <c r="F120" s="199"/>
      <c r="G120" s="199"/>
      <c r="H120" s="200"/>
      <c r="I120" s="200"/>
      <c r="J120" s="200"/>
      <c r="K120" s="77"/>
      <c r="L120" s="77"/>
      <c r="M120" s="77"/>
      <c r="N120" s="77"/>
      <c r="O120" s="77"/>
      <c r="P120" s="77"/>
      <c r="Q120" s="77"/>
    </row>
    <row r="121" spans="1:17" ht="14.25" x14ac:dyDescent="0.2">
      <c r="A121" s="199"/>
      <c r="B121" s="197"/>
      <c r="C121" s="197"/>
      <c r="D121" s="198"/>
      <c r="E121" s="197"/>
      <c r="F121" s="200"/>
      <c r="G121" s="197"/>
      <c r="H121" s="197"/>
      <c r="I121" s="201"/>
      <c r="J121" s="197"/>
      <c r="K121" s="77"/>
      <c r="L121" s="77"/>
      <c r="M121" s="77"/>
      <c r="N121" s="77"/>
      <c r="O121" s="77"/>
      <c r="P121" s="77"/>
      <c r="Q121" s="77"/>
    </row>
    <row r="122" spans="1:17" ht="14.25" x14ac:dyDescent="0.2">
      <c r="A122" s="197"/>
      <c r="B122" s="197"/>
      <c r="C122" s="197"/>
      <c r="D122" s="198"/>
      <c r="E122" s="197"/>
      <c r="F122" s="202"/>
      <c r="G122" s="197"/>
      <c r="H122" s="203"/>
      <c r="I122" s="201"/>
      <c r="J122" s="204"/>
      <c r="K122" s="77"/>
      <c r="L122" s="77"/>
      <c r="M122" s="77"/>
      <c r="N122" s="77"/>
      <c r="O122" s="77"/>
      <c r="P122" s="77"/>
      <c r="Q122" s="77"/>
    </row>
    <row r="123" spans="1:17" ht="12.75" customHeight="1" x14ac:dyDescent="0.2">
      <c r="A123" s="200" t="s">
        <v>708</v>
      </c>
      <c r="B123" s="205"/>
      <c r="C123" s="197"/>
      <c r="D123" s="198"/>
      <c r="E123" s="200"/>
      <c r="F123" s="200"/>
      <c r="G123" s="200"/>
      <c r="H123" s="199"/>
      <c r="I123" s="199"/>
      <c r="J123" s="199"/>
      <c r="K123" s="77"/>
      <c r="L123" s="77"/>
      <c r="M123" s="77"/>
      <c r="N123" s="77"/>
      <c r="O123" s="77"/>
      <c r="P123" s="77"/>
      <c r="Q123" s="77"/>
    </row>
    <row r="124" spans="1:17" ht="12.75" customHeight="1" x14ac:dyDescent="0.2">
      <c r="A124" s="77"/>
      <c r="B124" s="114"/>
      <c r="C124" s="77"/>
      <c r="D124" s="94"/>
      <c r="E124" s="98"/>
      <c r="F124" s="98"/>
      <c r="G124" s="98"/>
      <c r="H124" s="98"/>
      <c r="I124" s="98"/>
      <c r="J124" s="98"/>
      <c r="K124" s="77"/>
      <c r="L124" s="77"/>
      <c r="M124" s="77"/>
      <c r="N124" s="77"/>
      <c r="O124" s="77"/>
      <c r="P124" s="77"/>
      <c r="Q124" s="77"/>
    </row>
    <row r="125" spans="1:17" ht="12.75" customHeight="1" x14ac:dyDescent="0.2">
      <c r="A125" s="77"/>
      <c r="B125" s="114"/>
      <c r="C125" s="77"/>
      <c r="D125" s="94"/>
      <c r="E125" s="98"/>
      <c r="F125" s="98"/>
      <c r="G125" s="98"/>
      <c r="H125" s="98"/>
      <c r="I125" s="98"/>
      <c r="J125" s="98"/>
      <c r="K125" s="77"/>
      <c r="L125" s="77"/>
      <c r="M125" s="77"/>
      <c r="N125" s="77"/>
      <c r="O125" s="77"/>
      <c r="P125" s="77"/>
      <c r="Q125" s="77"/>
    </row>
    <row r="126" spans="1:17" ht="12.75" customHeight="1" x14ac:dyDescent="0.2">
      <c r="A126" s="77"/>
      <c r="B126" s="114"/>
      <c r="C126" s="77"/>
      <c r="D126" s="94"/>
      <c r="E126" s="98"/>
      <c r="F126" s="98"/>
      <c r="G126" s="98"/>
      <c r="H126" s="98"/>
      <c r="I126" s="98"/>
      <c r="J126" s="98"/>
      <c r="K126" s="77"/>
      <c r="L126" s="77"/>
      <c r="M126" s="77"/>
      <c r="N126" s="77"/>
      <c r="O126" s="77"/>
      <c r="P126" s="77"/>
      <c r="Q126" s="77"/>
    </row>
    <row r="127" spans="1:17" ht="12.75" customHeight="1" x14ac:dyDescent="0.2">
      <c r="A127" s="77"/>
      <c r="B127" s="114"/>
      <c r="C127" s="77"/>
      <c r="D127" s="94"/>
      <c r="E127" s="98"/>
      <c r="F127" s="98"/>
      <c r="G127" s="98"/>
      <c r="H127" s="98"/>
      <c r="I127" s="98"/>
      <c r="J127" s="98"/>
      <c r="K127" s="77"/>
      <c r="L127" s="77"/>
      <c r="M127" s="77"/>
      <c r="N127" s="77"/>
      <c r="O127" s="77"/>
      <c r="P127" s="77"/>
      <c r="Q127" s="77"/>
    </row>
    <row r="128" spans="1:17" ht="12.75" customHeight="1" x14ac:dyDescent="0.2">
      <c r="A128" s="77"/>
      <c r="B128" s="114"/>
      <c r="C128" s="77"/>
      <c r="D128" s="94"/>
      <c r="E128" s="98"/>
      <c r="F128" s="98"/>
      <c r="G128" s="98"/>
      <c r="H128" s="98"/>
      <c r="I128" s="98"/>
      <c r="J128" s="98"/>
      <c r="K128" s="77"/>
      <c r="L128" s="77"/>
      <c r="M128" s="77"/>
      <c r="N128" s="77"/>
      <c r="O128" s="77"/>
      <c r="P128" s="77"/>
      <c r="Q128" s="77"/>
    </row>
    <row r="129" spans="1:17" ht="12.75" customHeight="1" x14ac:dyDescent="0.2">
      <c r="A129" s="77"/>
      <c r="B129" s="114"/>
      <c r="C129" s="77"/>
      <c r="D129" s="94"/>
      <c r="E129" s="98"/>
      <c r="F129" s="98"/>
      <c r="G129" s="98"/>
      <c r="H129" s="98"/>
      <c r="I129" s="98"/>
      <c r="J129" s="98"/>
      <c r="K129" s="77"/>
      <c r="L129" s="77"/>
      <c r="M129" s="77"/>
      <c r="N129" s="77"/>
      <c r="O129" s="77"/>
      <c r="P129" s="77"/>
      <c r="Q129" s="77"/>
    </row>
    <row r="130" spans="1:17" ht="12.75" customHeight="1" x14ac:dyDescent="0.2">
      <c r="A130" s="77"/>
      <c r="B130" s="114"/>
      <c r="C130" s="77"/>
      <c r="D130" s="94"/>
      <c r="E130" s="98"/>
      <c r="F130" s="98"/>
      <c r="G130" s="98"/>
      <c r="H130" s="98"/>
      <c r="I130" s="98"/>
      <c r="J130" s="98"/>
      <c r="K130" s="77"/>
      <c r="L130" s="77"/>
      <c r="M130" s="77"/>
      <c r="N130" s="77"/>
      <c r="O130" s="77"/>
      <c r="P130" s="77"/>
      <c r="Q130" s="77"/>
    </row>
    <row r="131" spans="1:17" ht="12.75" customHeight="1" x14ac:dyDescent="0.2">
      <c r="A131" s="77"/>
      <c r="B131" s="114"/>
      <c r="C131" s="77"/>
      <c r="D131" s="94"/>
      <c r="E131" s="98"/>
      <c r="F131" s="98"/>
      <c r="G131" s="98"/>
      <c r="H131" s="98"/>
      <c r="I131" s="98"/>
      <c r="J131" s="98"/>
      <c r="K131" s="77"/>
      <c r="L131" s="77"/>
      <c r="M131" s="77"/>
      <c r="N131" s="77"/>
      <c r="O131" s="77"/>
      <c r="P131" s="77"/>
      <c r="Q131" s="77"/>
    </row>
    <row r="132" spans="1:17" ht="12.75" customHeight="1" x14ac:dyDescent="0.2">
      <c r="A132" s="77"/>
      <c r="B132" s="114"/>
      <c r="C132" s="77"/>
      <c r="D132" s="94"/>
      <c r="E132" s="98"/>
      <c r="F132" s="98"/>
      <c r="G132" s="98"/>
      <c r="H132" s="98"/>
      <c r="I132" s="98"/>
      <c r="J132" s="98"/>
      <c r="K132" s="77"/>
      <c r="L132" s="77"/>
      <c r="M132" s="77"/>
      <c r="N132" s="77"/>
      <c r="O132" s="77"/>
      <c r="P132" s="77"/>
      <c r="Q132" s="77"/>
    </row>
    <row r="133" spans="1:17" ht="12.75" customHeight="1" x14ac:dyDescent="0.2">
      <c r="A133" s="77"/>
      <c r="B133" s="114"/>
      <c r="C133" s="77"/>
      <c r="D133" s="94"/>
      <c r="E133" s="98"/>
      <c r="F133" s="98"/>
      <c r="G133" s="98"/>
      <c r="H133" s="98"/>
      <c r="I133" s="98"/>
      <c r="J133" s="98"/>
      <c r="K133" s="77"/>
      <c r="L133" s="77"/>
      <c r="M133" s="77"/>
      <c r="N133" s="77"/>
      <c r="O133" s="77"/>
      <c r="P133" s="77"/>
      <c r="Q133" s="77"/>
    </row>
    <row r="134" spans="1:17" ht="12.75" customHeight="1" x14ac:dyDescent="0.2">
      <c r="A134" s="77"/>
      <c r="B134" s="114"/>
      <c r="C134" s="77"/>
      <c r="D134" s="94"/>
      <c r="E134" s="98"/>
      <c r="F134" s="98"/>
      <c r="G134" s="98"/>
      <c r="H134" s="98"/>
      <c r="I134" s="98"/>
      <c r="J134" s="98"/>
      <c r="K134" s="77"/>
      <c r="L134" s="77"/>
      <c r="M134" s="77"/>
      <c r="N134" s="77"/>
      <c r="O134" s="77"/>
      <c r="P134" s="77"/>
      <c r="Q134" s="77"/>
    </row>
    <row r="135" spans="1:17" ht="12.75" customHeight="1" x14ac:dyDescent="0.2">
      <c r="A135" s="77"/>
      <c r="B135" s="114"/>
      <c r="C135" s="77"/>
      <c r="D135" s="94"/>
      <c r="E135" s="98"/>
      <c r="F135" s="98"/>
      <c r="G135" s="98"/>
      <c r="H135" s="98"/>
      <c r="I135" s="98"/>
      <c r="J135" s="98"/>
      <c r="K135" s="77"/>
      <c r="L135" s="77"/>
      <c r="M135" s="77"/>
      <c r="N135" s="77"/>
      <c r="O135" s="77"/>
      <c r="P135" s="77"/>
      <c r="Q135" s="77"/>
    </row>
    <row r="136" spans="1:17" ht="12.75" customHeight="1" x14ac:dyDescent="0.2">
      <c r="A136" s="77"/>
      <c r="B136" s="114"/>
      <c r="C136" s="77"/>
      <c r="D136" s="94"/>
      <c r="E136" s="98"/>
      <c r="F136" s="98"/>
      <c r="G136" s="98"/>
      <c r="H136" s="98"/>
      <c r="I136" s="98"/>
      <c r="J136" s="98"/>
      <c r="K136" s="77"/>
      <c r="L136" s="77"/>
      <c r="M136" s="77"/>
      <c r="N136" s="77"/>
      <c r="O136" s="77"/>
      <c r="P136" s="77"/>
      <c r="Q136" s="77"/>
    </row>
    <row r="137" spans="1:17" ht="12.75" customHeight="1" x14ac:dyDescent="0.2">
      <c r="A137" s="77"/>
      <c r="B137" s="114"/>
      <c r="C137" s="77"/>
      <c r="D137" s="94"/>
      <c r="E137" s="98"/>
      <c r="F137" s="98"/>
      <c r="G137" s="98"/>
      <c r="H137" s="98"/>
      <c r="I137" s="98"/>
      <c r="J137" s="98"/>
      <c r="K137" s="77"/>
      <c r="L137" s="77"/>
      <c r="M137" s="77"/>
      <c r="N137" s="77"/>
      <c r="O137" s="77"/>
      <c r="P137" s="77"/>
      <c r="Q137" s="77"/>
    </row>
    <row r="138" spans="1:17" ht="12.75" customHeight="1" x14ac:dyDescent="0.2">
      <c r="A138" s="77"/>
      <c r="B138" s="114"/>
      <c r="C138" s="77"/>
      <c r="D138" s="94"/>
      <c r="E138" s="98"/>
      <c r="F138" s="98"/>
      <c r="G138" s="98"/>
      <c r="H138" s="98"/>
      <c r="I138" s="98"/>
      <c r="J138" s="98"/>
      <c r="K138" s="77"/>
      <c r="L138" s="77"/>
      <c r="M138" s="77"/>
      <c r="N138" s="77"/>
      <c r="O138" s="77"/>
      <c r="P138" s="77"/>
      <c r="Q138" s="77"/>
    </row>
    <row r="139" spans="1:17" ht="12.75" customHeight="1" x14ac:dyDescent="0.2">
      <c r="A139" s="77"/>
      <c r="B139" s="114"/>
      <c r="C139" s="77"/>
      <c r="D139" s="94"/>
      <c r="E139" s="98"/>
      <c r="F139" s="98"/>
      <c r="G139" s="98"/>
      <c r="H139" s="98"/>
      <c r="I139" s="98"/>
      <c r="J139" s="98"/>
      <c r="K139" s="77"/>
      <c r="L139" s="77"/>
      <c r="M139" s="77"/>
      <c r="N139" s="77"/>
      <c r="O139" s="77"/>
      <c r="P139" s="77"/>
      <c r="Q139" s="77"/>
    </row>
    <row r="140" spans="1:17" ht="12.75" customHeight="1" x14ac:dyDescent="0.2">
      <c r="A140" s="77"/>
      <c r="B140" s="114"/>
      <c r="C140" s="77"/>
      <c r="D140" s="94"/>
      <c r="E140" s="98"/>
      <c r="F140" s="98"/>
      <c r="G140" s="98"/>
      <c r="H140" s="98"/>
      <c r="I140" s="98"/>
      <c r="J140" s="98"/>
      <c r="K140" s="77"/>
      <c r="L140" s="77"/>
      <c r="M140" s="77"/>
      <c r="N140" s="77"/>
      <c r="O140" s="77"/>
      <c r="P140" s="77"/>
      <c r="Q140" s="77"/>
    </row>
    <row r="141" spans="1:17" ht="12.75" customHeight="1" x14ac:dyDescent="0.2">
      <c r="A141" s="77"/>
      <c r="B141" s="114"/>
      <c r="C141" s="77"/>
      <c r="D141" s="94"/>
      <c r="E141" s="98"/>
      <c r="F141" s="98"/>
      <c r="G141" s="98"/>
      <c r="H141" s="98"/>
      <c r="I141" s="98"/>
      <c r="J141" s="98"/>
      <c r="K141" s="77"/>
      <c r="L141" s="77"/>
      <c r="M141" s="77"/>
      <c r="N141" s="77"/>
      <c r="O141" s="77"/>
      <c r="P141" s="77"/>
      <c r="Q141" s="77"/>
    </row>
    <row r="142" spans="1:17" ht="12.75" customHeight="1" x14ac:dyDescent="0.2">
      <c r="A142" s="77"/>
      <c r="B142" s="114"/>
      <c r="C142" s="77"/>
      <c r="D142" s="94"/>
      <c r="E142" s="98"/>
      <c r="F142" s="98"/>
      <c r="G142" s="98"/>
      <c r="H142" s="98"/>
      <c r="I142" s="98"/>
      <c r="J142" s="98"/>
      <c r="K142" s="77"/>
      <c r="L142" s="77"/>
      <c r="M142" s="77"/>
      <c r="N142" s="77"/>
      <c r="O142" s="77"/>
      <c r="P142" s="77"/>
      <c r="Q142" s="77"/>
    </row>
    <row r="143" spans="1:17" ht="12.75" customHeight="1" x14ac:dyDescent="0.2">
      <c r="A143" s="77"/>
      <c r="B143" s="114"/>
      <c r="C143" s="77"/>
      <c r="D143" s="94"/>
      <c r="E143" s="98"/>
      <c r="F143" s="98"/>
      <c r="G143" s="98"/>
      <c r="H143" s="98"/>
      <c r="I143" s="98"/>
      <c r="J143" s="98"/>
      <c r="K143" s="77"/>
      <c r="L143" s="77"/>
      <c r="M143" s="77"/>
      <c r="N143" s="77"/>
      <c r="O143" s="77"/>
      <c r="P143" s="77"/>
      <c r="Q143" s="77"/>
    </row>
    <row r="144" spans="1:17" ht="12.75" customHeight="1" x14ac:dyDescent="0.2">
      <c r="A144" s="77"/>
      <c r="B144" s="114"/>
      <c r="C144" s="77"/>
      <c r="D144" s="94"/>
      <c r="E144" s="98"/>
      <c r="F144" s="98"/>
      <c r="G144" s="98"/>
      <c r="H144" s="98"/>
      <c r="I144" s="98"/>
      <c r="J144" s="98"/>
      <c r="K144" s="77"/>
      <c r="L144" s="77"/>
      <c r="M144" s="77"/>
      <c r="N144" s="77"/>
      <c r="O144" s="77"/>
      <c r="P144" s="77"/>
      <c r="Q144" s="77"/>
    </row>
    <row r="145" spans="1:17" ht="12.75" customHeight="1" x14ac:dyDescent="0.2">
      <c r="A145" s="77"/>
      <c r="B145" s="114"/>
      <c r="C145" s="77"/>
      <c r="D145" s="94"/>
      <c r="E145" s="98"/>
      <c r="F145" s="98"/>
      <c r="G145" s="98"/>
      <c r="H145" s="98"/>
      <c r="I145" s="98"/>
      <c r="J145" s="98"/>
      <c r="K145" s="77"/>
      <c r="L145" s="77"/>
      <c r="M145" s="77"/>
      <c r="N145" s="77"/>
      <c r="O145" s="77"/>
      <c r="P145" s="77"/>
      <c r="Q145" s="77"/>
    </row>
    <row r="146" spans="1:17" ht="12.75" customHeight="1" x14ac:dyDescent="0.2">
      <c r="A146" s="77"/>
      <c r="B146" s="114"/>
      <c r="C146" s="77"/>
      <c r="D146" s="94"/>
      <c r="E146" s="98"/>
      <c r="F146" s="98"/>
      <c r="G146" s="98"/>
      <c r="H146" s="98"/>
      <c r="I146" s="98"/>
      <c r="J146" s="98"/>
      <c r="K146" s="77"/>
      <c r="L146" s="77"/>
      <c r="M146" s="77"/>
      <c r="N146" s="77"/>
      <c r="O146" s="77"/>
      <c r="P146" s="77"/>
      <c r="Q146" s="77"/>
    </row>
    <row r="147" spans="1:17" ht="12.75" customHeight="1" x14ac:dyDescent="0.2">
      <c r="A147" s="77"/>
      <c r="B147" s="114"/>
      <c r="C147" s="77"/>
      <c r="D147" s="94"/>
      <c r="E147" s="98"/>
      <c r="F147" s="98"/>
      <c r="G147" s="98"/>
      <c r="H147" s="98"/>
      <c r="I147" s="98"/>
      <c r="J147" s="98"/>
      <c r="K147" s="77"/>
      <c r="L147" s="77"/>
      <c r="M147" s="77"/>
      <c r="N147" s="77"/>
      <c r="O147" s="77"/>
      <c r="P147" s="77"/>
      <c r="Q147" s="77"/>
    </row>
    <row r="148" spans="1:17" ht="12.75" customHeight="1" x14ac:dyDescent="0.2">
      <c r="A148" s="77"/>
      <c r="B148" s="114"/>
      <c r="C148" s="77"/>
      <c r="D148" s="94"/>
      <c r="E148" s="98"/>
      <c r="F148" s="98"/>
      <c r="G148" s="98"/>
      <c r="H148" s="98"/>
      <c r="I148" s="98"/>
      <c r="J148" s="98"/>
      <c r="K148" s="77"/>
      <c r="L148" s="77"/>
      <c r="M148" s="77"/>
      <c r="N148" s="77"/>
      <c r="O148" s="77"/>
      <c r="P148" s="77"/>
      <c r="Q148" s="77"/>
    </row>
    <row r="149" spans="1:17" ht="12.75" customHeight="1" x14ac:dyDescent="0.2">
      <c r="A149" s="77"/>
      <c r="B149" s="114"/>
      <c r="C149" s="77"/>
      <c r="D149" s="94"/>
      <c r="E149" s="98"/>
      <c r="F149" s="98"/>
      <c r="G149" s="98"/>
      <c r="H149" s="98"/>
      <c r="I149" s="98"/>
      <c r="J149" s="98"/>
      <c r="K149" s="77"/>
      <c r="L149" s="77"/>
      <c r="M149" s="77"/>
      <c r="N149" s="77"/>
      <c r="O149" s="77"/>
      <c r="P149" s="77"/>
      <c r="Q149" s="77"/>
    </row>
    <row r="150" spans="1:17" ht="12.75" customHeight="1" x14ac:dyDescent="0.2">
      <c r="A150" s="77"/>
      <c r="B150" s="114"/>
      <c r="C150" s="77"/>
      <c r="D150" s="94"/>
      <c r="E150" s="98"/>
      <c r="F150" s="98"/>
      <c r="G150" s="98"/>
      <c r="H150" s="98"/>
      <c r="I150" s="98"/>
      <c r="J150" s="98"/>
      <c r="K150" s="77"/>
      <c r="L150" s="77"/>
      <c r="M150" s="77"/>
      <c r="N150" s="77"/>
      <c r="O150" s="77"/>
      <c r="P150" s="77"/>
      <c r="Q150" s="77"/>
    </row>
    <row r="151" spans="1:17" ht="12.75" customHeight="1" x14ac:dyDescent="0.2">
      <c r="A151" s="77"/>
      <c r="B151" s="114"/>
      <c r="C151" s="77"/>
      <c r="D151" s="94"/>
      <c r="E151" s="98"/>
      <c r="F151" s="98"/>
      <c r="G151" s="98"/>
      <c r="H151" s="98"/>
      <c r="I151" s="98"/>
      <c r="J151" s="98"/>
      <c r="K151" s="77"/>
      <c r="L151" s="77"/>
      <c r="M151" s="77"/>
      <c r="N151" s="77"/>
      <c r="O151" s="77"/>
      <c r="P151" s="77"/>
      <c r="Q151" s="77"/>
    </row>
    <row r="152" spans="1:17" ht="12.75" customHeight="1" x14ac:dyDescent="0.2">
      <c r="A152" s="77"/>
      <c r="B152" s="114"/>
      <c r="C152" s="77"/>
      <c r="D152" s="94"/>
      <c r="E152" s="98"/>
      <c r="F152" s="98"/>
      <c r="G152" s="98"/>
      <c r="H152" s="98"/>
      <c r="I152" s="98"/>
      <c r="J152" s="98"/>
      <c r="K152" s="77"/>
      <c r="L152" s="77"/>
      <c r="M152" s="77"/>
      <c r="N152" s="77"/>
      <c r="O152" s="77"/>
      <c r="P152" s="77"/>
      <c r="Q152" s="77"/>
    </row>
    <row r="153" spans="1:17" ht="12.75" customHeight="1" x14ac:dyDescent="0.2">
      <c r="A153" s="77"/>
      <c r="B153" s="114"/>
      <c r="C153" s="77"/>
      <c r="D153" s="94"/>
      <c r="E153" s="98"/>
      <c r="F153" s="98"/>
      <c r="G153" s="98"/>
      <c r="H153" s="98"/>
      <c r="I153" s="98"/>
      <c r="J153" s="98"/>
      <c r="K153" s="77"/>
      <c r="L153" s="77"/>
      <c r="M153" s="77"/>
      <c r="N153" s="77"/>
      <c r="O153" s="77"/>
      <c r="P153" s="77"/>
      <c r="Q153" s="77"/>
    </row>
    <row r="154" spans="1:17" ht="12.75" customHeight="1" x14ac:dyDescent="0.2">
      <c r="A154" s="77"/>
      <c r="B154" s="114"/>
      <c r="C154" s="77"/>
      <c r="D154" s="94"/>
      <c r="E154" s="98"/>
      <c r="F154" s="98"/>
      <c r="G154" s="98"/>
      <c r="H154" s="98"/>
      <c r="I154" s="98"/>
      <c r="J154" s="98"/>
      <c r="K154" s="77"/>
      <c r="L154" s="77"/>
      <c r="M154" s="77"/>
      <c r="N154" s="77"/>
      <c r="O154" s="77"/>
      <c r="P154" s="77"/>
      <c r="Q154" s="77"/>
    </row>
    <row r="155" spans="1:17" ht="12.75" customHeight="1" x14ac:dyDescent="0.2">
      <c r="A155" s="77"/>
      <c r="B155" s="114"/>
      <c r="C155" s="77"/>
      <c r="D155" s="94"/>
      <c r="E155" s="98"/>
      <c r="F155" s="98"/>
      <c r="G155" s="98"/>
      <c r="H155" s="98"/>
      <c r="I155" s="98"/>
      <c r="J155" s="98"/>
      <c r="K155" s="77"/>
      <c r="L155" s="77"/>
      <c r="M155" s="77"/>
      <c r="N155" s="77"/>
      <c r="O155" s="77"/>
      <c r="P155" s="77"/>
      <c r="Q155" s="77"/>
    </row>
    <row r="156" spans="1:17" ht="12.75" customHeight="1" x14ac:dyDescent="0.2">
      <c r="A156" s="77"/>
      <c r="B156" s="114"/>
      <c r="C156" s="77"/>
      <c r="D156" s="94"/>
      <c r="E156" s="98"/>
      <c r="F156" s="98"/>
      <c r="G156" s="98"/>
      <c r="H156" s="98"/>
      <c r="I156" s="98"/>
      <c r="J156" s="98"/>
      <c r="K156" s="77"/>
      <c r="L156" s="77"/>
      <c r="M156" s="77"/>
      <c r="N156" s="77"/>
      <c r="O156" s="77"/>
      <c r="P156" s="77"/>
      <c r="Q156" s="77"/>
    </row>
    <row r="157" spans="1:17" ht="12.75" customHeight="1" x14ac:dyDescent="0.2">
      <c r="A157" s="77"/>
      <c r="B157" s="114"/>
      <c r="C157" s="77"/>
      <c r="D157" s="94"/>
      <c r="E157" s="98"/>
      <c r="F157" s="98"/>
      <c r="G157" s="98"/>
      <c r="H157" s="98"/>
      <c r="I157" s="98"/>
      <c r="J157" s="98"/>
      <c r="K157" s="77"/>
      <c r="L157" s="77"/>
      <c r="M157" s="77"/>
      <c r="N157" s="77"/>
      <c r="O157" s="77"/>
      <c r="P157" s="77"/>
      <c r="Q157" s="77"/>
    </row>
    <row r="158" spans="1:17" ht="12.75" customHeight="1" x14ac:dyDescent="0.2">
      <c r="A158" s="77"/>
      <c r="B158" s="114"/>
      <c r="C158" s="77"/>
      <c r="D158" s="94"/>
      <c r="E158" s="98"/>
      <c r="F158" s="98"/>
      <c r="G158" s="98"/>
      <c r="H158" s="98"/>
      <c r="I158" s="98"/>
      <c r="J158" s="98"/>
      <c r="K158" s="77"/>
      <c r="L158" s="77"/>
      <c r="M158" s="77"/>
      <c r="N158" s="77"/>
      <c r="O158" s="77"/>
      <c r="P158" s="77"/>
      <c r="Q158" s="77"/>
    </row>
    <row r="159" spans="1:17" ht="12.75" customHeight="1" x14ac:dyDescent="0.2">
      <c r="A159" s="77"/>
      <c r="B159" s="114"/>
      <c r="C159" s="77"/>
      <c r="D159" s="94"/>
      <c r="E159" s="98"/>
      <c r="F159" s="98"/>
      <c r="G159" s="98"/>
      <c r="H159" s="98"/>
      <c r="I159" s="98"/>
      <c r="J159" s="98"/>
      <c r="K159" s="77"/>
      <c r="L159" s="77"/>
      <c r="M159" s="77"/>
      <c r="N159" s="77"/>
      <c r="O159" s="77"/>
      <c r="P159" s="77"/>
      <c r="Q159" s="77"/>
    </row>
    <row r="160" spans="1:17" ht="12.75" customHeight="1" x14ac:dyDescent="0.2">
      <c r="A160" s="77"/>
      <c r="B160" s="114"/>
      <c r="C160" s="77"/>
      <c r="D160" s="94"/>
      <c r="E160" s="98"/>
      <c r="F160" s="98"/>
      <c r="G160" s="98"/>
      <c r="H160" s="98"/>
      <c r="I160" s="98"/>
      <c r="J160" s="98"/>
      <c r="K160" s="77"/>
      <c r="L160" s="77"/>
      <c r="M160" s="77"/>
      <c r="N160" s="77"/>
      <c r="O160" s="77"/>
      <c r="P160" s="77"/>
      <c r="Q160" s="77"/>
    </row>
    <row r="161" spans="1:17" ht="12.75" customHeight="1" x14ac:dyDescent="0.2">
      <c r="A161" s="77"/>
      <c r="B161" s="114"/>
      <c r="C161" s="77"/>
      <c r="D161" s="94"/>
      <c r="E161" s="98"/>
      <c r="F161" s="98"/>
      <c r="G161" s="98"/>
      <c r="H161" s="98"/>
      <c r="I161" s="98"/>
      <c r="J161" s="98"/>
      <c r="K161" s="77"/>
      <c r="L161" s="77"/>
      <c r="M161" s="77"/>
      <c r="N161" s="77"/>
      <c r="O161" s="77"/>
      <c r="P161" s="77"/>
      <c r="Q161" s="77"/>
    </row>
    <row r="162" spans="1:17" ht="12.75" customHeight="1" x14ac:dyDescent="0.2">
      <c r="A162" s="77"/>
      <c r="B162" s="114"/>
      <c r="C162" s="77"/>
      <c r="D162" s="94"/>
      <c r="E162" s="98"/>
      <c r="F162" s="98"/>
      <c r="G162" s="98"/>
      <c r="H162" s="98"/>
      <c r="I162" s="98"/>
      <c r="J162" s="98"/>
      <c r="K162" s="77"/>
      <c r="L162" s="77"/>
      <c r="M162" s="77"/>
      <c r="N162" s="77"/>
      <c r="O162" s="77"/>
      <c r="P162" s="77"/>
      <c r="Q162" s="77"/>
    </row>
    <row r="163" spans="1:17" ht="12.75" customHeight="1" x14ac:dyDescent="0.2">
      <c r="A163" s="77"/>
      <c r="B163" s="114"/>
      <c r="C163" s="77"/>
      <c r="D163" s="94"/>
      <c r="E163" s="98"/>
      <c r="F163" s="98"/>
      <c r="G163" s="98"/>
      <c r="H163" s="98"/>
      <c r="I163" s="98"/>
      <c r="J163" s="98"/>
      <c r="K163" s="77"/>
      <c r="L163" s="77"/>
      <c r="M163" s="77"/>
      <c r="N163" s="77"/>
      <c r="O163" s="77"/>
      <c r="P163" s="77"/>
      <c r="Q163" s="77"/>
    </row>
    <row r="164" spans="1:17" ht="12.75" customHeight="1" x14ac:dyDescent="0.2">
      <c r="A164" s="77"/>
      <c r="B164" s="114"/>
      <c r="C164" s="77"/>
      <c r="D164" s="94"/>
      <c r="E164" s="98"/>
      <c r="F164" s="98"/>
      <c r="G164" s="98"/>
      <c r="H164" s="98"/>
      <c r="I164" s="98"/>
      <c r="J164" s="98"/>
      <c r="K164" s="77"/>
      <c r="L164" s="77"/>
      <c r="M164" s="77"/>
      <c r="N164" s="77"/>
      <c r="O164" s="77"/>
      <c r="P164" s="77"/>
      <c r="Q164" s="77"/>
    </row>
    <row r="165" spans="1:17" ht="12.75" customHeight="1" x14ac:dyDescent="0.2">
      <c r="A165" s="77"/>
      <c r="B165" s="114"/>
      <c r="C165" s="77"/>
      <c r="D165" s="94"/>
      <c r="E165" s="98"/>
      <c r="F165" s="98"/>
      <c r="G165" s="98"/>
      <c r="H165" s="98"/>
      <c r="I165" s="98"/>
      <c r="J165" s="98"/>
      <c r="K165" s="77"/>
      <c r="L165" s="77"/>
      <c r="M165" s="77"/>
      <c r="N165" s="77"/>
      <c r="O165" s="77"/>
      <c r="P165" s="77"/>
      <c r="Q165" s="77"/>
    </row>
    <row r="166" spans="1:17" ht="12.75" customHeight="1" x14ac:dyDescent="0.2">
      <c r="A166" s="77"/>
      <c r="B166" s="114"/>
      <c r="C166" s="77"/>
      <c r="D166" s="94"/>
      <c r="E166" s="98"/>
      <c r="F166" s="98"/>
      <c r="G166" s="98"/>
      <c r="H166" s="98"/>
      <c r="I166" s="98"/>
      <c r="J166" s="98"/>
      <c r="K166" s="77"/>
      <c r="L166" s="77"/>
      <c r="M166" s="77"/>
      <c r="N166" s="77"/>
      <c r="O166" s="77"/>
      <c r="P166" s="77"/>
      <c r="Q166" s="77"/>
    </row>
    <row r="167" spans="1:17" ht="12.75" customHeight="1" x14ac:dyDescent="0.2">
      <c r="A167" s="77"/>
      <c r="B167" s="114"/>
      <c r="C167" s="77"/>
      <c r="D167" s="94"/>
      <c r="E167" s="98"/>
      <c r="F167" s="98"/>
      <c r="G167" s="98"/>
      <c r="H167" s="98"/>
      <c r="I167" s="98"/>
      <c r="J167" s="98"/>
      <c r="K167" s="77"/>
      <c r="L167" s="77"/>
      <c r="M167" s="77"/>
      <c r="N167" s="77"/>
      <c r="O167" s="77"/>
      <c r="P167" s="77"/>
      <c r="Q167" s="77"/>
    </row>
    <row r="168" spans="1:17" ht="12.75" customHeight="1" x14ac:dyDescent="0.2">
      <c r="A168" s="77"/>
      <c r="B168" s="114"/>
      <c r="C168" s="77"/>
      <c r="D168" s="94"/>
      <c r="E168" s="98"/>
      <c r="F168" s="98"/>
      <c r="G168" s="98"/>
      <c r="H168" s="98"/>
      <c r="I168" s="98"/>
      <c r="J168" s="98"/>
      <c r="K168" s="77"/>
      <c r="L168" s="77"/>
      <c r="M168" s="77"/>
      <c r="N168" s="77"/>
      <c r="O168" s="77"/>
      <c r="P168" s="77"/>
      <c r="Q168" s="77"/>
    </row>
    <row r="169" spans="1:17" ht="12.75" customHeight="1" x14ac:dyDescent="0.2">
      <c r="A169" s="77"/>
      <c r="B169" s="114"/>
      <c r="C169" s="77"/>
      <c r="D169" s="94"/>
      <c r="E169" s="98"/>
      <c r="F169" s="98"/>
      <c r="G169" s="98"/>
      <c r="H169" s="98"/>
      <c r="I169" s="98"/>
      <c r="J169" s="98"/>
      <c r="K169" s="77"/>
      <c r="L169" s="77"/>
      <c r="M169" s="77"/>
      <c r="N169" s="77"/>
      <c r="O169" s="77"/>
      <c r="P169" s="77"/>
      <c r="Q169" s="77"/>
    </row>
    <row r="170" spans="1:17" ht="12.75" customHeight="1" x14ac:dyDescent="0.2">
      <c r="A170" s="77"/>
      <c r="B170" s="114"/>
      <c r="C170" s="77"/>
      <c r="D170" s="94"/>
      <c r="E170" s="98"/>
      <c r="F170" s="98"/>
      <c r="G170" s="98"/>
      <c r="H170" s="98"/>
      <c r="I170" s="98"/>
      <c r="J170" s="98"/>
      <c r="K170" s="77"/>
      <c r="L170" s="77"/>
      <c r="M170" s="77"/>
      <c r="N170" s="77"/>
      <c r="O170" s="77"/>
      <c r="P170" s="77"/>
      <c r="Q170" s="77"/>
    </row>
    <row r="171" spans="1:17" ht="12.75" customHeight="1" x14ac:dyDescent="0.2">
      <c r="A171" s="77"/>
      <c r="B171" s="114"/>
      <c r="C171" s="77"/>
      <c r="D171" s="94"/>
      <c r="E171" s="98"/>
      <c r="F171" s="98"/>
      <c r="G171" s="98"/>
      <c r="H171" s="98"/>
      <c r="I171" s="98"/>
      <c r="J171" s="98"/>
      <c r="K171" s="77"/>
      <c r="L171" s="77"/>
      <c r="M171" s="77"/>
      <c r="N171" s="77"/>
      <c r="O171" s="77"/>
      <c r="P171" s="77"/>
      <c r="Q171" s="77"/>
    </row>
    <row r="172" spans="1:17" ht="12.75" customHeight="1" x14ac:dyDescent="0.2">
      <c r="A172" s="77"/>
      <c r="B172" s="114"/>
      <c r="C172" s="77"/>
      <c r="D172" s="94"/>
      <c r="E172" s="98"/>
      <c r="F172" s="98"/>
      <c r="G172" s="98"/>
      <c r="H172" s="98"/>
      <c r="I172" s="98"/>
      <c r="J172" s="98"/>
      <c r="K172" s="77"/>
      <c r="L172" s="77"/>
      <c r="M172" s="77"/>
      <c r="N172" s="77"/>
      <c r="O172" s="77"/>
      <c r="P172" s="77"/>
      <c r="Q172" s="77"/>
    </row>
    <row r="173" spans="1:17" ht="12.75" customHeight="1" x14ac:dyDescent="0.2">
      <c r="A173" s="77"/>
      <c r="B173" s="114"/>
      <c r="C173" s="77"/>
      <c r="D173" s="94"/>
      <c r="E173" s="98"/>
      <c r="F173" s="98"/>
      <c r="G173" s="98"/>
      <c r="H173" s="98"/>
      <c r="I173" s="98"/>
      <c r="J173" s="98"/>
      <c r="K173" s="77"/>
      <c r="L173" s="77"/>
      <c r="M173" s="77"/>
      <c r="N173" s="77"/>
      <c r="O173" s="77"/>
      <c r="P173" s="77"/>
      <c r="Q173" s="77"/>
    </row>
    <row r="174" spans="1:17" ht="12.75" customHeight="1" x14ac:dyDescent="0.2">
      <c r="A174" s="77"/>
      <c r="B174" s="114"/>
      <c r="C174" s="77"/>
      <c r="D174" s="94"/>
      <c r="E174" s="98"/>
      <c r="F174" s="98"/>
      <c r="G174" s="98"/>
      <c r="H174" s="98"/>
      <c r="I174" s="98"/>
      <c r="J174" s="98"/>
      <c r="K174" s="77"/>
      <c r="L174" s="77"/>
      <c r="M174" s="77"/>
      <c r="N174" s="77"/>
      <c r="O174" s="77"/>
      <c r="P174" s="77"/>
      <c r="Q174" s="77"/>
    </row>
    <row r="175" spans="1:17" ht="12.75" customHeight="1" x14ac:dyDescent="0.2">
      <c r="A175" s="77"/>
      <c r="B175" s="114"/>
      <c r="C175" s="77"/>
      <c r="D175" s="94"/>
      <c r="E175" s="98"/>
      <c r="F175" s="98"/>
      <c r="G175" s="98"/>
      <c r="H175" s="98"/>
      <c r="I175" s="98"/>
      <c r="J175" s="98"/>
      <c r="K175" s="77"/>
      <c r="L175" s="77"/>
      <c r="M175" s="77"/>
      <c r="N175" s="77"/>
      <c r="O175" s="77"/>
      <c r="P175" s="77"/>
      <c r="Q175" s="77"/>
    </row>
    <row r="176" spans="1:17" ht="12.75" customHeight="1" x14ac:dyDescent="0.2">
      <c r="A176" s="77"/>
      <c r="B176" s="114"/>
      <c r="C176" s="77"/>
      <c r="D176" s="94"/>
      <c r="E176" s="98"/>
      <c r="F176" s="98"/>
      <c r="G176" s="98"/>
      <c r="H176" s="98"/>
      <c r="I176" s="98"/>
      <c r="J176" s="98"/>
      <c r="K176" s="77"/>
      <c r="L176" s="77"/>
      <c r="M176" s="77"/>
      <c r="N176" s="77"/>
      <c r="O176" s="77"/>
      <c r="P176" s="77"/>
      <c r="Q176" s="77"/>
    </row>
    <row r="177" spans="1:17" ht="12.75" customHeight="1" x14ac:dyDescent="0.2">
      <c r="A177" s="77"/>
      <c r="B177" s="114"/>
      <c r="C177" s="77"/>
      <c r="D177" s="94"/>
      <c r="E177" s="98"/>
      <c r="F177" s="98"/>
      <c r="G177" s="98"/>
      <c r="H177" s="98"/>
      <c r="I177" s="98"/>
      <c r="J177" s="98"/>
      <c r="K177" s="77"/>
      <c r="L177" s="77"/>
      <c r="M177" s="77"/>
      <c r="N177" s="77"/>
      <c r="O177" s="77"/>
      <c r="P177" s="77"/>
      <c r="Q177" s="77"/>
    </row>
    <row r="178" spans="1:17" ht="12.75" customHeight="1" x14ac:dyDescent="0.2">
      <c r="A178" s="77"/>
      <c r="B178" s="114"/>
      <c r="C178" s="77"/>
      <c r="D178" s="94"/>
      <c r="E178" s="98"/>
      <c r="F178" s="98"/>
      <c r="G178" s="98"/>
      <c r="H178" s="98"/>
      <c r="I178" s="98"/>
      <c r="J178" s="98"/>
      <c r="K178" s="77"/>
      <c r="L178" s="77"/>
      <c r="M178" s="77"/>
      <c r="N178" s="77"/>
      <c r="O178" s="77"/>
      <c r="P178" s="77"/>
      <c r="Q178" s="77"/>
    </row>
    <row r="179" spans="1:17" ht="12.75" customHeight="1" x14ac:dyDescent="0.2">
      <c r="A179" s="77"/>
      <c r="B179" s="114"/>
      <c r="C179" s="77"/>
      <c r="D179" s="94"/>
      <c r="E179" s="98"/>
      <c r="F179" s="98"/>
      <c r="G179" s="98"/>
      <c r="H179" s="98"/>
      <c r="I179" s="98"/>
      <c r="J179" s="98"/>
      <c r="K179" s="77"/>
      <c r="L179" s="77"/>
      <c r="M179" s="77"/>
      <c r="N179" s="77"/>
      <c r="O179" s="77"/>
      <c r="P179" s="77"/>
      <c r="Q179" s="77"/>
    </row>
    <row r="180" spans="1:17" ht="12.75" customHeight="1" x14ac:dyDescent="0.2">
      <c r="A180" s="77"/>
      <c r="B180" s="114"/>
      <c r="C180" s="77"/>
      <c r="D180" s="94"/>
      <c r="E180" s="98"/>
      <c r="F180" s="98"/>
      <c r="G180" s="98"/>
      <c r="H180" s="98"/>
      <c r="I180" s="98"/>
      <c r="J180" s="98"/>
      <c r="K180" s="77"/>
      <c r="L180" s="77"/>
      <c r="M180" s="77"/>
      <c r="N180" s="77"/>
      <c r="O180" s="77"/>
      <c r="P180" s="77"/>
      <c r="Q180" s="77"/>
    </row>
    <row r="181" spans="1:17" ht="12.75" customHeight="1" x14ac:dyDescent="0.2">
      <c r="A181" s="77"/>
      <c r="B181" s="114"/>
      <c r="C181" s="77"/>
      <c r="D181" s="94"/>
      <c r="E181" s="98"/>
      <c r="F181" s="98"/>
      <c r="G181" s="98"/>
      <c r="H181" s="98"/>
      <c r="I181" s="98"/>
      <c r="J181" s="98"/>
      <c r="K181" s="77"/>
      <c r="L181" s="77"/>
      <c r="M181" s="77"/>
      <c r="N181" s="77"/>
      <c r="O181" s="77"/>
      <c r="P181" s="77"/>
      <c r="Q181" s="77"/>
    </row>
    <row r="182" spans="1:17" ht="12.75" customHeight="1" x14ac:dyDescent="0.2">
      <c r="A182" s="77"/>
      <c r="B182" s="114"/>
      <c r="C182" s="77"/>
      <c r="D182" s="94"/>
      <c r="E182" s="98"/>
      <c r="F182" s="98"/>
      <c r="G182" s="98"/>
      <c r="H182" s="98"/>
      <c r="I182" s="98"/>
      <c r="J182" s="98"/>
      <c r="K182" s="77"/>
      <c r="L182" s="77"/>
      <c r="M182" s="77"/>
      <c r="N182" s="77"/>
      <c r="O182" s="77"/>
      <c r="P182" s="77"/>
      <c r="Q182" s="77"/>
    </row>
    <row r="183" spans="1:17" ht="12.75" customHeight="1" x14ac:dyDescent="0.2">
      <c r="A183" s="77"/>
      <c r="B183" s="114"/>
      <c r="C183" s="77"/>
      <c r="D183" s="94"/>
      <c r="E183" s="98"/>
      <c r="F183" s="98"/>
      <c r="G183" s="98"/>
      <c r="H183" s="98"/>
      <c r="I183" s="98"/>
      <c r="J183" s="98"/>
      <c r="K183" s="77"/>
      <c r="L183" s="77"/>
      <c r="M183" s="77"/>
      <c r="N183" s="77"/>
      <c r="O183" s="77"/>
      <c r="P183" s="77"/>
      <c r="Q183" s="77"/>
    </row>
    <row r="184" spans="1:17" ht="12.75" customHeight="1" x14ac:dyDescent="0.2">
      <c r="A184" s="77"/>
      <c r="B184" s="114"/>
      <c r="C184" s="77"/>
      <c r="D184" s="94"/>
      <c r="E184" s="98"/>
      <c r="F184" s="98"/>
      <c r="G184" s="98"/>
      <c r="H184" s="98"/>
      <c r="I184" s="98"/>
      <c r="J184" s="98"/>
      <c r="K184" s="77"/>
      <c r="L184" s="77"/>
      <c r="M184" s="77"/>
      <c r="N184" s="77"/>
      <c r="O184" s="77"/>
      <c r="P184" s="77"/>
      <c r="Q184" s="77"/>
    </row>
    <row r="185" spans="1:17" ht="12.75" customHeight="1" x14ac:dyDescent="0.2">
      <c r="A185" s="77"/>
      <c r="B185" s="114"/>
      <c r="C185" s="77"/>
      <c r="D185" s="94"/>
      <c r="E185" s="98"/>
      <c r="F185" s="98"/>
      <c r="G185" s="98"/>
      <c r="H185" s="98"/>
      <c r="I185" s="98"/>
      <c r="J185" s="98"/>
      <c r="K185" s="77"/>
      <c r="L185" s="77"/>
      <c r="M185" s="77"/>
      <c r="N185" s="77"/>
      <c r="O185" s="77"/>
      <c r="P185" s="77"/>
      <c r="Q185" s="77"/>
    </row>
    <row r="186" spans="1:17" ht="12.75" customHeight="1" x14ac:dyDescent="0.2">
      <c r="A186" s="77"/>
      <c r="B186" s="114"/>
      <c r="C186" s="77"/>
      <c r="D186" s="94"/>
      <c r="E186" s="98"/>
      <c r="F186" s="98"/>
      <c r="G186" s="98"/>
      <c r="H186" s="98"/>
      <c r="I186" s="98"/>
      <c r="J186" s="98"/>
      <c r="K186" s="77"/>
      <c r="L186" s="77"/>
      <c r="M186" s="77"/>
      <c r="N186" s="77"/>
      <c r="O186" s="77"/>
      <c r="P186" s="77"/>
      <c r="Q186" s="77"/>
    </row>
    <row r="187" spans="1:17" ht="12.75" customHeight="1" x14ac:dyDescent="0.2">
      <c r="A187" s="77"/>
      <c r="B187" s="114"/>
      <c r="C187" s="77"/>
      <c r="D187" s="94"/>
      <c r="E187" s="98"/>
      <c r="F187" s="98"/>
      <c r="G187" s="98"/>
      <c r="H187" s="98"/>
      <c r="I187" s="98"/>
      <c r="J187" s="98"/>
      <c r="K187" s="77"/>
      <c r="L187" s="77"/>
      <c r="M187" s="77"/>
      <c r="N187" s="77"/>
      <c r="O187" s="77"/>
      <c r="P187" s="77"/>
      <c r="Q187" s="77"/>
    </row>
    <row r="188" spans="1:17" ht="12.75" customHeight="1" x14ac:dyDescent="0.2">
      <c r="A188" s="77"/>
      <c r="B188" s="114"/>
      <c r="C188" s="77"/>
      <c r="D188" s="94"/>
      <c r="E188" s="98"/>
      <c r="F188" s="98"/>
      <c r="G188" s="98"/>
      <c r="H188" s="98"/>
      <c r="I188" s="98"/>
      <c r="J188" s="98"/>
      <c r="K188" s="77"/>
      <c r="L188" s="77"/>
      <c r="M188" s="77"/>
      <c r="N188" s="77"/>
      <c r="O188" s="77"/>
      <c r="P188" s="77"/>
      <c r="Q188" s="77"/>
    </row>
    <row r="189" spans="1:17" ht="12.75" customHeight="1" x14ac:dyDescent="0.2">
      <c r="A189" s="77"/>
      <c r="B189" s="114"/>
      <c r="C189" s="77"/>
      <c r="D189" s="94"/>
      <c r="E189" s="98"/>
      <c r="F189" s="98"/>
      <c r="G189" s="98"/>
      <c r="H189" s="98"/>
      <c r="I189" s="98"/>
      <c r="J189" s="98"/>
      <c r="K189" s="77"/>
      <c r="L189" s="77"/>
      <c r="M189" s="77"/>
      <c r="N189" s="77"/>
      <c r="O189" s="77"/>
      <c r="P189" s="77"/>
      <c r="Q189" s="77"/>
    </row>
    <row r="190" spans="1:17" ht="12.75" customHeight="1" x14ac:dyDescent="0.2">
      <c r="A190" s="77"/>
      <c r="B190" s="114"/>
      <c r="C190" s="77"/>
      <c r="D190" s="94"/>
      <c r="E190" s="98"/>
      <c r="F190" s="98"/>
      <c r="G190" s="98"/>
      <c r="H190" s="98"/>
      <c r="I190" s="98"/>
      <c r="J190" s="98"/>
      <c r="K190" s="77"/>
      <c r="L190" s="77"/>
      <c r="M190" s="77"/>
      <c r="N190" s="77"/>
      <c r="O190" s="77"/>
      <c r="P190" s="77"/>
      <c r="Q190" s="77"/>
    </row>
    <row r="191" spans="1:17" ht="12.75" customHeight="1" x14ac:dyDescent="0.2">
      <c r="A191" s="77"/>
      <c r="B191" s="114"/>
      <c r="C191" s="77"/>
      <c r="D191" s="94"/>
      <c r="E191" s="98"/>
      <c r="F191" s="98"/>
      <c r="G191" s="98"/>
      <c r="H191" s="98"/>
      <c r="I191" s="98"/>
      <c r="J191" s="98"/>
      <c r="K191" s="77"/>
      <c r="L191" s="77"/>
      <c r="M191" s="77"/>
      <c r="N191" s="77"/>
      <c r="O191" s="77"/>
      <c r="P191" s="77"/>
      <c r="Q191" s="77"/>
    </row>
    <row r="192" spans="1:17" ht="12.75" customHeight="1" x14ac:dyDescent="0.2">
      <c r="A192" s="77"/>
      <c r="B192" s="114"/>
      <c r="C192" s="77"/>
      <c r="D192" s="94"/>
      <c r="E192" s="98"/>
      <c r="F192" s="98"/>
      <c r="G192" s="98"/>
      <c r="H192" s="98"/>
      <c r="I192" s="98"/>
      <c r="J192" s="98"/>
      <c r="K192" s="77"/>
      <c r="L192" s="77"/>
      <c r="M192" s="77"/>
      <c r="N192" s="77"/>
      <c r="O192" s="77"/>
      <c r="P192" s="77"/>
      <c r="Q192" s="77"/>
    </row>
    <row r="193" spans="1:17" ht="12.75" customHeight="1" x14ac:dyDescent="0.2">
      <c r="A193" s="77"/>
      <c r="B193" s="114"/>
      <c r="C193" s="77"/>
      <c r="D193" s="94"/>
      <c r="E193" s="98"/>
      <c r="F193" s="98"/>
      <c r="G193" s="98"/>
      <c r="H193" s="98"/>
      <c r="I193" s="98"/>
      <c r="J193" s="98"/>
      <c r="K193" s="77"/>
      <c r="L193" s="77"/>
      <c r="M193" s="77"/>
      <c r="N193" s="77"/>
      <c r="O193" s="77"/>
      <c r="P193" s="77"/>
      <c r="Q193" s="77"/>
    </row>
    <row r="194" spans="1:17" ht="12.75" customHeight="1" x14ac:dyDescent="0.2">
      <c r="A194" s="77"/>
      <c r="B194" s="114"/>
      <c r="C194" s="77"/>
      <c r="D194" s="94"/>
      <c r="E194" s="98"/>
      <c r="F194" s="98"/>
      <c r="G194" s="98"/>
      <c r="H194" s="98"/>
      <c r="I194" s="98"/>
      <c r="J194" s="98"/>
      <c r="K194" s="77"/>
      <c r="L194" s="77"/>
      <c r="M194" s="77"/>
      <c r="N194" s="77"/>
      <c r="O194" s="77"/>
      <c r="P194" s="77"/>
      <c r="Q194" s="77"/>
    </row>
    <row r="195" spans="1:17" ht="12.75" customHeight="1" x14ac:dyDescent="0.2">
      <c r="A195" s="77"/>
      <c r="B195" s="114"/>
      <c r="C195" s="77"/>
      <c r="D195" s="94"/>
      <c r="E195" s="98"/>
      <c r="F195" s="98"/>
      <c r="G195" s="98"/>
      <c r="H195" s="98"/>
      <c r="I195" s="98"/>
      <c r="J195" s="98"/>
      <c r="K195" s="77"/>
      <c r="L195" s="77"/>
      <c r="M195" s="77"/>
      <c r="N195" s="77"/>
      <c r="O195" s="77"/>
      <c r="P195" s="77"/>
      <c r="Q195" s="77"/>
    </row>
    <row r="196" spans="1:17" ht="12.75" customHeight="1" x14ac:dyDescent="0.2">
      <c r="A196" s="77"/>
      <c r="B196" s="114"/>
      <c r="C196" s="77"/>
      <c r="D196" s="94"/>
      <c r="E196" s="98"/>
      <c r="F196" s="98"/>
      <c r="G196" s="98"/>
      <c r="H196" s="98"/>
      <c r="I196" s="98"/>
      <c r="J196" s="98"/>
      <c r="K196" s="77"/>
      <c r="L196" s="77"/>
      <c r="M196" s="77"/>
      <c r="N196" s="77"/>
      <c r="O196" s="77"/>
      <c r="P196" s="77"/>
      <c r="Q196" s="77"/>
    </row>
    <row r="197" spans="1:17" ht="12.75" customHeight="1" x14ac:dyDescent="0.2">
      <c r="A197" s="77"/>
      <c r="B197" s="114"/>
      <c r="C197" s="77"/>
      <c r="D197" s="94"/>
      <c r="E197" s="98"/>
      <c r="F197" s="98"/>
      <c r="G197" s="98"/>
      <c r="H197" s="98"/>
      <c r="I197" s="98"/>
      <c r="J197" s="98"/>
      <c r="K197" s="77"/>
      <c r="L197" s="77"/>
      <c r="M197" s="77"/>
      <c r="N197" s="77"/>
      <c r="O197" s="77"/>
      <c r="P197" s="77"/>
      <c r="Q197" s="77"/>
    </row>
    <row r="198" spans="1:17" ht="12.75" customHeight="1" x14ac:dyDescent="0.2">
      <c r="A198" s="77"/>
      <c r="B198" s="114"/>
      <c r="C198" s="77"/>
      <c r="D198" s="94"/>
      <c r="E198" s="98"/>
      <c r="F198" s="98"/>
      <c r="G198" s="98"/>
      <c r="H198" s="98"/>
      <c r="I198" s="98"/>
      <c r="J198" s="98"/>
      <c r="K198" s="77"/>
      <c r="L198" s="77"/>
      <c r="M198" s="77"/>
      <c r="N198" s="77"/>
      <c r="O198" s="77"/>
      <c r="P198" s="77"/>
      <c r="Q198" s="77"/>
    </row>
    <row r="199" spans="1:17" ht="12.75" customHeight="1" x14ac:dyDescent="0.2">
      <c r="A199" s="77"/>
      <c r="B199" s="114"/>
      <c r="C199" s="77"/>
      <c r="D199" s="94"/>
      <c r="E199" s="98"/>
      <c r="F199" s="98"/>
      <c r="G199" s="98"/>
      <c r="H199" s="98"/>
      <c r="I199" s="98"/>
      <c r="J199" s="98"/>
      <c r="K199" s="77"/>
      <c r="L199" s="77"/>
      <c r="M199" s="77"/>
      <c r="N199" s="77"/>
      <c r="O199" s="77"/>
      <c r="P199" s="77"/>
      <c r="Q199" s="77"/>
    </row>
    <row r="200" spans="1:17" ht="12.75" customHeight="1" x14ac:dyDescent="0.2">
      <c r="A200" s="77"/>
      <c r="B200" s="114"/>
      <c r="C200" s="77"/>
      <c r="D200" s="94"/>
      <c r="E200" s="98"/>
      <c r="F200" s="98"/>
      <c r="G200" s="98"/>
      <c r="H200" s="98"/>
      <c r="I200" s="98"/>
      <c r="J200" s="98"/>
      <c r="K200" s="77"/>
      <c r="L200" s="77"/>
      <c r="M200" s="77"/>
      <c r="N200" s="77"/>
      <c r="O200" s="77"/>
      <c r="P200" s="77"/>
      <c r="Q200" s="77"/>
    </row>
    <row r="201" spans="1:17" ht="12.75" customHeight="1" x14ac:dyDescent="0.2">
      <c r="A201" s="77"/>
      <c r="B201" s="114"/>
      <c r="C201" s="77"/>
      <c r="D201" s="94"/>
      <c r="E201" s="98"/>
      <c r="F201" s="98"/>
      <c r="G201" s="98"/>
      <c r="H201" s="98"/>
      <c r="I201" s="98"/>
      <c r="J201" s="98"/>
      <c r="K201" s="77"/>
      <c r="L201" s="77"/>
      <c r="M201" s="77"/>
      <c r="N201" s="77"/>
      <c r="O201" s="77"/>
      <c r="P201" s="77"/>
      <c r="Q201" s="77"/>
    </row>
    <row r="202" spans="1:17" ht="12.75" customHeight="1" x14ac:dyDescent="0.2">
      <c r="A202" s="77"/>
      <c r="B202" s="114"/>
      <c r="C202" s="77"/>
      <c r="D202" s="94"/>
      <c r="E202" s="98"/>
      <c r="F202" s="98"/>
      <c r="G202" s="98"/>
      <c r="H202" s="98"/>
      <c r="I202" s="98"/>
      <c r="J202" s="98"/>
      <c r="K202" s="77"/>
      <c r="L202" s="77"/>
      <c r="M202" s="77"/>
      <c r="N202" s="77"/>
      <c r="O202" s="77"/>
      <c r="P202" s="77"/>
      <c r="Q202" s="77"/>
    </row>
    <row r="203" spans="1:17" ht="12.75" customHeight="1" x14ac:dyDescent="0.2">
      <c r="A203" s="77"/>
      <c r="B203" s="114"/>
      <c r="C203" s="77"/>
      <c r="D203" s="94"/>
      <c r="E203" s="98"/>
      <c r="F203" s="98"/>
      <c r="G203" s="98"/>
      <c r="H203" s="98"/>
      <c r="I203" s="98"/>
      <c r="J203" s="98"/>
      <c r="K203" s="77"/>
      <c r="L203" s="77"/>
      <c r="M203" s="77"/>
      <c r="N203" s="77"/>
      <c r="O203" s="77"/>
      <c r="P203" s="77"/>
      <c r="Q203" s="77"/>
    </row>
    <row r="204" spans="1:17" ht="12.75" customHeight="1" x14ac:dyDescent="0.2">
      <c r="A204" s="77"/>
      <c r="B204" s="114"/>
      <c r="C204" s="77"/>
      <c r="D204" s="94"/>
      <c r="E204" s="98"/>
      <c r="F204" s="98"/>
      <c r="G204" s="98"/>
      <c r="H204" s="98"/>
      <c r="I204" s="98"/>
      <c r="J204" s="98"/>
      <c r="K204" s="77"/>
      <c r="L204" s="77"/>
      <c r="M204" s="77"/>
      <c r="N204" s="77"/>
      <c r="O204" s="77"/>
      <c r="P204" s="77"/>
      <c r="Q204" s="77"/>
    </row>
    <row r="205" spans="1:17" ht="12.75" customHeight="1" x14ac:dyDescent="0.2">
      <c r="A205" s="77"/>
      <c r="B205" s="114"/>
      <c r="C205" s="77"/>
      <c r="D205" s="94"/>
      <c r="E205" s="98"/>
      <c r="F205" s="98"/>
      <c r="G205" s="98"/>
      <c r="H205" s="98"/>
      <c r="I205" s="98"/>
      <c r="J205" s="98"/>
      <c r="K205" s="77"/>
      <c r="L205" s="77"/>
      <c r="M205" s="77"/>
      <c r="N205" s="77"/>
      <c r="O205" s="77"/>
      <c r="P205" s="77"/>
      <c r="Q205" s="77"/>
    </row>
    <row r="206" spans="1:17" ht="12.75" customHeight="1" x14ac:dyDescent="0.2">
      <c r="A206" s="77"/>
      <c r="B206" s="114"/>
      <c r="C206" s="77"/>
      <c r="D206" s="94"/>
      <c r="E206" s="98"/>
      <c r="F206" s="98"/>
      <c r="G206" s="98"/>
      <c r="H206" s="98"/>
      <c r="I206" s="98"/>
      <c r="J206" s="98"/>
      <c r="K206" s="77"/>
      <c r="L206" s="77"/>
      <c r="M206" s="77"/>
      <c r="N206" s="77"/>
      <c r="O206" s="77"/>
      <c r="P206" s="77"/>
      <c r="Q206" s="77"/>
    </row>
    <row r="207" spans="1:17" ht="12.75" customHeight="1" x14ac:dyDescent="0.2">
      <c r="A207" s="77"/>
      <c r="B207" s="114"/>
      <c r="C207" s="77"/>
      <c r="D207" s="94"/>
      <c r="E207" s="98"/>
      <c r="F207" s="98"/>
      <c r="G207" s="98"/>
      <c r="H207" s="98"/>
      <c r="I207" s="98"/>
      <c r="J207" s="98"/>
      <c r="K207" s="77"/>
      <c r="L207" s="77"/>
      <c r="M207" s="77"/>
      <c r="N207" s="77"/>
      <c r="O207" s="77"/>
      <c r="P207" s="77"/>
      <c r="Q207" s="77"/>
    </row>
    <row r="208" spans="1:17" ht="12.75" customHeight="1" x14ac:dyDescent="0.2">
      <c r="A208" s="77"/>
      <c r="B208" s="114"/>
      <c r="C208" s="77"/>
      <c r="D208" s="94"/>
      <c r="E208" s="98"/>
      <c r="F208" s="98"/>
      <c r="G208" s="98"/>
      <c r="H208" s="98"/>
      <c r="I208" s="98"/>
      <c r="J208" s="98"/>
      <c r="K208" s="77"/>
      <c r="L208" s="77"/>
      <c r="M208" s="77"/>
      <c r="N208" s="77"/>
      <c r="O208" s="77"/>
      <c r="P208" s="77"/>
      <c r="Q208" s="77"/>
    </row>
    <row r="209" spans="1:17" ht="12.75" customHeight="1" x14ac:dyDescent="0.2">
      <c r="A209" s="77"/>
      <c r="B209" s="114"/>
      <c r="C209" s="77"/>
      <c r="D209" s="94"/>
      <c r="E209" s="98"/>
      <c r="F209" s="98"/>
      <c r="G209" s="98"/>
      <c r="H209" s="98"/>
      <c r="I209" s="98"/>
      <c r="J209" s="98"/>
      <c r="K209" s="77"/>
      <c r="L209" s="77"/>
      <c r="M209" s="77"/>
      <c r="N209" s="77"/>
      <c r="O209" s="77"/>
      <c r="P209" s="77"/>
      <c r="Q209" s="77"/>
    </row>
    <row r="210" spans="1:17" ht="12.75" customHeight="1" x14ac:dyDescent="0.2">
      <c r="A210" s="77"/>
      <c r="B210" s="114"/>
      <c r="C210" s="77"/>
      <c r="D210" s="94"/>
      <c r="E210" s="98"/>
      <c r="F210" s="98"/>
      <c r="G210" s="98"/>
      <c r="H210" s="98"/>
      <c r="I210" s="98"/>
      <c r="J210" s="98"/>
      <c r="K210" s="77"/>
      <c r="L210" s="77"/>
      <c r="M210" s="77"/>
      <c r="N210" s="77"/>
      <c r="O210" s="77"/>
      <c r="P210" s="77"/>
      <c r="Q210" s="77"/>
    </row>
    <row r="211" spans="1:17" ht="12.75" customHeight="1" x14ac:dyDescent="0.2">
      <c r="A211" s="77"/>
      <c r="B211" s="114"/>
      <c r="C211" s="77"/>
      <c r="D211" s="94"/>
      <c r="E211" s="98"/>
      <c r="F211" s="98"/>
      <c r="G211" s="98"/>
      <c r="H211" s="98"/>
      <c r="I211" s="98"/>
      <c r="J211" s="98"/>
      <c r="K211" s="77"/>
      <c r="L211" s="77"/>
      <c r="M211" s="77"/>
      <c r="N211" s="77"/>
      <c r="O211" s="77"/>
      <c r="P211" s="77"/>
      <c r="Q211" s="77"/>
    </row>
    <row r="212" spans="1:17" ht="12.75" customHeight="1" x14ac:dyDescent="0.2">
      <c r="A212" s="77"/>
      <c r="B212" s="114"/>
      <c r="C212" s="77"/>
      <c r="D212" s="94"/>
      <c r="E212" s="98"/>
      <c r="F212" s="98"/>
      <c r="G212" s="98"/>
      <c r="H212" s="98"/>
      <c r="I212" s="98"/>
      <c r="J212" s="98"/>
      <c r="K212" s="77"/>
      <c r="L212" s="77"/>
      <c r="M212" s="77"/>
      <c r="N212" s="77"/>
      <c r="O212" s="77"/>
      <c r="P212" s="77"/>
      <c r="Q212" s="77"/>
    </row>
    <row r="213" spans="1:17" ht="12.75" customHeight="1" x14ac:dyDescent="0.2">
      <c r="A213" s="77"/>
      <c r="B213" s="114"/>
      <c r="C213" s="77"/>
      <c r="D213" s="94"/>
      <c r="E213" s="98"/>
      <c r="F213" s="98"/>
      <c r="G213" s="98"/>
      <c r="H213" s="98"/>
      <c r="I213" s="98"/>
      <c r="J213" s="98"/>
      <c r="K213" s="77"/>
      <c r="L213" s="77"/>
      <c r="M213" s="77"/>
      <c r="N213" s="77"/>
      <c r="O213" s="77"/>
      <c r="P213" s="77"/>
      <c r="Q213" s="77"/>
    </row>
    <row r="214" spans="1:17" ht="12.75" customHeight="1" x14ac:dyDescent="0.2">
      <c r="A214" s="77"/>
      <c r="B214" s="114"/>
      <c r="C214" s="77"/>
      <c r="D214" s="94"/>
      <c r="E214" s="98"/>
      <c r="F214" s="98"/>
      <c r="G214" s="98"/>
      <c r="H214" s="98"/>
      <c r="I214" s="98"/>
      <c r="J214" s="98"/>
      <c r="K214" s="77"/>
      <c r="L214" s="77"/>
      <c r="M214" s="77"/>
      <c r="N214" s="77"/>
      <c r="O214" s="77"/>
      <c r="P214" s="77"/>
      <c r="Q214" s="77"/>
    </row>
    <row r="215" spans="1:17" ht="12.75" customHeight="1" x14ac:dyDescent="0.2">
      <c r="A215" s="77"/>
      <c r="B215" s="114"/>
      <c r="C215" s="77"/>
      <c r="D215" s="94"/>
      <c r="E215" s="98"/>
      <c r="F215" s="98"/>
      <c r="G215" s="98"/>
      <c r="H215" s="98"/>
      <c r="I215" s="98"/>
      <c r="J215" s="98"/>
      <c r="K215" s="77"/>
      <c r="L215" s="77"/>
      <c r="M215" s="77"/>
      <c r="N215" s="77"/>
      <c r="O215" s="77"/>
      <c r="P215" s="77"/>
      <c r="Q215" s="77"/>
    </row>
    <row r="216" spans="1:17" ht="12.75" customHeight="1" x14ac:dyDescent="0.2">
      <c r="A216" s="77"/>
      <c r="B216" s="114"/>
      <c r="C216" s="77"/>
      <c r="D216" s="94"/>
      <c r="E216" s="98"/>
      <c r="F216" s="98"/>
      <c r="G216" s="98"/>
      <c r="H216" s="98"/>
      <c r="I216" s="98"/>
      <c r="J216" s="98"/>
      <c r="K216" s="77"/>
      <c r="L216" s="77"/>
      <c r="M216" s="77"/>
      <c r="N216" s="77"/>
      <c r="O216" s="77"/>
      <c r="P216" s="77"/>
      <c r="Q216" s="77"/>
    </row>
    <row r="217" spans="1:17" ht="12.75" customHeight="1" x14ac:dyDescent="0.2">
      <c r="A217" s="77"/>
      <c r="B217" s="114"/>
      <c r="C217" s="77"/>
      <c r="D217" s="94"/>
      <c r="E217" s="98"/>
      <c r="F217" s="98"/>
      <c r="G217" s="98"/>
      <c r="H217" s="98"/>
      <c r="I217" s="98"/>
      <c r="J217" s="98"/>
      <c r="K217" s="77"/>
      <c r="L217" s="77"/>
      <c r="M217" s="77"/>
      <c r="N217" s="77"/>
      <c r="O217" s="77"/>
      <c r="P217" s="77"/>
      <c r="Q217" s="77"/>
    </row>
    <row r="218" spans="1:17" ht="12.75" customHeight="1" x14ac:dyDescent="0.2">
      <c r="A218" s="77"/>
      <c r="B218" s="114"/>
      <c r="C218" s="77"/>
      <c r="D218" s="94"/>
      <c r="E218" s="98"/>
      <c r="F218" s="98"/>
      <c r="G218" s="98"/>
      <c r="H218" s="98"/>
      <c r="I218" s="98"/>
      <c r="J218" s="98"/>
      <c r="K218" s="77"/>
      <c r="L218" s="77"/>
      <c r="M218" s="77"/>
      <c r="N218" s="77"/>
      <c r="O218" s="77"/>
      <c r="P218" s="77"/>
      <c r="Q218" s="77"/>
    </row>
    <row r="219" spans="1:17" ht="12.75" customHeight="1" x14ac:dyDescent="0.2">
      <c r="A219" s="77"/>
      <c r="B219" s="114"/>
      <c r="C219" s="77"/>
      <c r="D219" s="94"/>
      <c r="E219" s="98"/>
      <c r="F219" s="98"/>
      <c r="G219" s="98"/>
      <c r="H219" s="98"/>
      <c r="I219" s="98"/>
      <c r="J219" s="98"/>
      <c r="K219" s="77"/>
      <c r="L219" s="77"/>
      <c r="M219" s="77"/>
      <c r="N219" s="77"/>
      <c r="O219" s="77"/>
      <c r="P219" s="77"/>
      <c r="Q219" s="77"/>
    </row>
    <row r="220" spans="1:17" ht="12.75" customHeight="1" x14ac:dyDescent="0.2">
      <c r="A220" s="77"/>
      <c r="B220" s="114"/>
      <c r="C220" s="77"/>
      <c r="D220" s="94"/>
      <c r="E220" s="98"/>
      <c r="F220" s="98"/>
      <c r="G220" s="98"/>
      <c r="H220" s="98"/>
      <c r="I220" s="98"/>
      <c r="J220" s="98"/>
      <c r="K220" s="77"/>
      <c r="L220" s="77"/>
      <c r="M220" s="77"/>
      <c r="N220" s="77"/>
      <c r="O220" s="77"/>
      <c r="P220" s="77"/>
      <c r="Q220" s="77"/>
    </row>
    <row r="221" spans="1:17" ht="12.75" customHeight="1" x14ac:dyDescent="0.2">
      <c r="A221" s="77"/>
      <c r="B221" s="114"/>
      <c r="C221" s="77"/>
      <c r="D221" s="94"/>
      <c r="E221" s="98"/>
      <c r="F221" s="98"/>
      <c r="G221" s="98"/>
      <c r="H221" s="98"/>
      <c r="I221" s="98"/>
      <c r="J221" s="98"/>
      <c r="K221" s="77"/>
      <c r="L221" s="77"/>
      <c r="M221" s="77"/>
      <c r="N221" s="77"/>
      <c r="O221" s="77"/>
      <c r="P221" s="77"/>
      <c r="Q221" s="77"/>
    </row>
    <row r="222" spans="1:17" ht="12.75" customHeight="1" x14ac:dyDescent="0.2">
      <c r="A222" s="77"/>
      <c r="B222" s="114"/>
      <c r="C222" s="77"/>
      <c r="D222" s="94"/>
      <c r="E222" s="98"/>
      <c r="F222" s="98"/>
      <c r="G222" s="98"/>
      <c r="H222" s="98"/>
      <c r="I222" s="98"/>
      <c r="J222" s="98"/>
      <c r="K222" s="77"/>
      <c r="L222" s="77"/>
      <c r="M222" s="77"/>
      <c r="N222" s="77"/>
      <c r="O222" s="77"/>
      <c r="P222" s="77"/>
      <c r="Q222" s="77"/>
    </row>
    <row r="223" spans="1:17" ht="12.75" customHeight="1" x14ac:dyDescent="0.2">
      <c r="A223" s="77"/>
      <c r="B223" s="114"/>
      <c r="C223" s="77"/>
      <c r="D223" s="94"/>
      <c r="E223" s="98"/>
      <c r="F223" s="98"/>
      <c r="G223" s="98"/>
      <c r="H223" s="98"/>
      <c r="I223" s="98"/>
      <c r="J223" s="98"/>
      <c r="K223" s="77"/>
      <c r="L223" s="77"/>
      <c r="M223" s="77"/>
      <c r="N223" s="77"/>
      <c r="O223" s="77"/>
      <c r="P223" s="77"/>
      <c r="Q223" s="77"/>
    </row>
    <row r="224" spans="1:17" ht="12.75" customHeight="1" x14ac:dyDescent="0.2">
      <c r="A224" s="77"/>
      <c r="B224" s="114"/>
      <c r="C224" s="77"/>
      <c r="D224" s="94"/>
      <c r="E224" s="98"/>
      <c r="F224" s="98"/>
      <c r="G224" s="98"/>
      <c r="H224" s="98"/>
      <c r="I224" s="98"/>
      <c r="J224" s="98"/>
      <c r="K224" s="77"/>
      <c r="L224" s="77"/>
      <c r="M224" s="77"/>
      <c r="N224" s="77"/>
      <c r="O224" s="77"/>
      <c r="P224" s="77"/>
      <c r="Q224" s="77"/>
    </row>
    <row r="225" spans="1:17" ht="12.75" customHeight="1" x14ac:dyDescent="0.2">
      <c r="A225" s="77"/>
      <c r="B225" s="114"/>
      <c r="C225" s="77"/>
      <c r="D225" s="94"/>
      <c r="E225" s="98"/>
      <c r="F225" s="98"/>
      <c r="G225" s="98"/>
      <c r="H225" s="98"/>
      <c r="I225" s="98"/>
      <c r="J225" s="98"/>
      <c r="K225" s="77"/>
      <c r="L225" s="77"/>
      <c r="M225" s="77"/>
      <c r="N225" s="77"/>
      <c r="O225" s="77"/>
      <c r="P225" s="77"/>
      <c r="Q225" s="77"/>
    </row>
    <row r="226" spans="1:17" ht="12.75" customHeight="1" x14ac:dyDescent="0.2">
      <c r="A226" s="77"/>
      <c r="B226" s="114"/>
      <c r="C226" s="77"/>
      <c r="D226" s="94"/>
      <c r="E226" s="98"/>
      <c r="F226" s="98"/>
      <c r="G226" s="98"/>
      <c r="H226" s="98"/>
      <c r="I226" s="98"/>
      <c r="J226" s="98"/>
      <c r="K226" s="77"/>
      <c r="L226" s="77"/>
      <c r="M226" s="77"/>
      <c r="N226" s="77"/>
      <c r="O226" s="77"/>
      <c r="P226" s="77"/>
      <c r="Q226" s="77"/>
    </row>
    <row r="227" spans="1:17" ht="12.75" customHeight="1" x14ac:dyDescent="0.2">
      <c r="A227" s="77"/>
      <c r="B227" s="114"/>
      <c r="C227" s="77"/>
      <c r="D227" s="94"/>
      <c r="E227" s="98"/>
      <c r="F227" s="98"/>
      <c r="G227" s="98"/>
      <c r="H227" s="98"/>
      <c r="I227" s="98"/>
      <c r="J227" s="98"/>
      <c r="K227" s="77"/>
      <c r="L227" s="77"/>
      <c r="M227" s="77"/>
      <c r="N227" s="77"/>
      <c r="O227" s="77"/>
      <c r="P227" s="77"/>
      <c r="Q227" s="77"/>
    </row>
    <row r="228" spans="1:17" ht="12.75" customHeight="1" x14ac:dyDescent="0.2">
      <c r="A228" s="77"/>
      <c r="B228" s="114"/>
      <c r="C228" s="77"/>
      <c r="D228" s="94"/>
      <c r="E228" s="98"/>
      <c r="F228" s="98"/>
      <c r="G228" s="98"/>
      <c r="H228" s="98"/>
      <c r="I228" s="98"/>
      <c r="J228" s="98"/>
      <c r="K228" s="77"/>
      <c r="L228" s="77"/>
      <c r="M228" s="77"/>
      <c r="N228" s="77"/>
      <c r="O228" s="77"/>
      <c r="P228" s="77"/>
      <c r="Q228" s="77"/>
    </row>
    <row r="229" spans="1:17" ht="12.75" customHeight="1" x14ac:dyDescent="0.2">
      <c r="A229" s="77"/>
      <c r="B229" s="114"/>
      <c r="C229" s="77"/>
      <c r="D229" s="94"/>
      <c r="E229" s="98"/>
      <c r="F229" s="98"/>
      <c r="G229" s="98"/>
      <c r="H229" s="98"/>
      <c r="I229" s="98"/>
      <c r="J229" s="98"/>
      <c r="K229" s="77"/>
      <c r="L229" s="77"/>
      <c r="M229" s="77"/>
      <c r="N229" s="77"/>
      <c r="O229" s="77"/>
      <c r="P229" s="77"/>
      <c r="Q229" s="77"/>
    </row>
    <row r="230" spans="1:17" ht="12.75" customHeight="1" x14ac:dyDescent="0.2">
      <c r="A230" s="77"/>
      <c r="B230" s="114"/>
      <c r="C230" s="77"/>
      <c r="D230" s="94"/>
      <c r="E230" s="98"/>
      <c r="F230" s="98"/>
      <c r="G230" s="98"/>
      <c r="H230" s="98"/>
      <c r="I230" s="98"/>
      <c r="J230" s="98"/>
      <c r="K230" s="77"/>
      <c r="L230" s="77"/>
      <c r="M230" s="77"/>
      <c r="N230" s="77"/>
      <c r="O230" s="77"/>
      <c r="P230" s="77"/>
      <c r="Q230" s="77"/>
    </row>
    <row r="231" spans="1:17" ht="12.75" customHeight="1" x14ac:dyDescent="0.2">
      <c r="A231" s="77"/>
      <c r="B231" s="114"/>
      <c r="C231" s="77"/>
      <c r="D231" s="94"/>
      <c r="E231" s="98"/>
      <c r="F231" s="98"/>
      <c r="G231" s="98"/>
      <c r="H231" s="98"/>
      <c r="I231" s="98"/>
      <c r="J231" s="98"/>
      <c r="K231" s="77"/>
      <c r="L231" s="77"/>
      <c r="M231" s="77"/>
      <c r="N231" s="77"/>
      <c r="O231" s="77"/>
      <c r="P231" s="77"/>
      <c r="Q231" s="77"/>
    </row>
    <row r="232" spans="1:17" ht="12.75" customHeight="1" x14ac:dyDescent="0.2">
      <c r="A232" s="77"/>
      <c r="B232" s="114"/>
      <c r="C232" s="77"/>
      <c r="D232" s="94"/>
      <c r="E232" s="98"/>
      <c r="F232" s="98"/>
      <c r="G232" s="98"/>
      <c r="H232" s="98"/>
      <c r="I232" s="98"/>
      <c r="J232" s="98"/>
      <c r="K232" s="77"/>
      <c r="L232" s="77"/>
      <c r="M232" s="77"/>
      <c r="N232" s="77"/>
      <c r="O232" s="77"/>
      <c r="P232" s="77"/>
      <c r="Q232" s="77"/>
    </row>
    <row r="233" spans="1:17" ht="12.75" customHeight="1" x14ac:dyDescent="0.2">
      <c r="A233" s="77"/>
      <c r="B233" s="114"/>
      <c r="C233" s="77"/>
      <c r="D233" s="94"/>
      <c r="E233" s="98"/>
      <c r="F233" s="98"/>
      <c r="G233" s="98"/>
      <c r="H233" s="98"/>
      <c r="I233" s="98"/>
      <c r="J233" s="98"/>
      <c r="K233" s="77"/>
      <c r="L233" s="77"/>
      <c r="M233" s="77"/>
      <c r="N233" s="77"/>
      <c r="O233" s="77"/>
      <c r="P233" s="77"/>
      <c r="Q233" s="77"/>
    </row>
    <row r="234" spans="1:17" ht="12.75" customHeight="1" x14ac:dyDescent="0.2">
      <c r="A234" s="77"/>
      <c r="B234" s="114"/>
      <c r="C234" s="77"/>
      <c r="D234" s="94"/>
      <c r="E234" s="98"/>
      <c r="F234" s="98"/>
      <c r="G234" s="98"/>
      <c r="H234" s="98"/>
      <c r="I234" s="98"/>
      <c r="J234" s="98"/>
      <c r="K234" s="77"/>
      <c r="L234" s="77"/>
      <c r="M234" s="77"/>
      <c r="N234" s="77"/>
      <c r="O234" s="77"/>
      <c r="P234" s="77"/>
      <c r="Q234" s="77"/>
    </row>
    <row r="235" spans="1:17" ht="12.75" customHeight="1" x14ac:dyDescent="0.2">
      <c r="A235" s="77"/>
      <c r="B235" s="114"/>
      <c r="C235" s="77"/>
      <c r="D235" s="94"/>
      <c r="E235" s="98"/>
      <c r="F235" s="98"/>
      <c r="G235" s="98"/>
      <c r="H235" s="98"/>
      <c r="I235" s="98"/>
      <c r="J235" s="98"/>
      <c r="K235" s="77"/>
      <c r="L235" s="77"/>
      <c r="M235" s="77"/>
      <c r="N235" s="77"/>
      <c r="O235" s="77"/>
      <c r="P235" s="77"/>
      <c r="Q235" s="77"/>
    </row>
    <row r="236" spans="1:17" ht="12.75" customHeight="1" x14ac:dyDescent="0.2">
      <c r="A236" s="77"/>
      <c r="B236" s="114"/>
      <c r="C236" s="77"/>
      <c r="D236" s="94"/>
      <c r="E236" s="98"/>
      <c r="F236" s="98"/>
      <c r="G236" s="98"/>
      <c r="H236" s="98"/>
      <c r="I236" s="98"/>
      <c r="J236" s="98"/>
      <c r="K236" s="77"/>
      <c r="L236" s="77"/>
      <c r="M236" s="77"/>
      <c r="N236" s="77"/>
      <c r="O236" s="77"/>
      <c r="P236" s="77"/>
      <c r="Q236" s="77"/>
    </row>
    <row r="237" spans="1:17" ht="12.75" customHeight="1" x14ac:dyDescent="0.2">
      <c r="A237" s="77"/>
      <c r="B237" s="114"/>
      <c r="C237" s="77"/>
      <c r="D237" s="94"/>
      <c r="E237" s="98"/>
      <c r="F237" s="98"/>
      <c r="G237" s="98"/>
      <c r="H237" s="98"/>
      <c r="I237" s="98"/>
      <c r="J237" s="98"/>
      <c r="K237" s="77"/>
      <c r="L237" s="77"/>
      <c r="M237" s="77"/>
      <c r="N237" s="77"/>
      <c r="O237" s="77"/>
      <c r="P237" s="77"/>
      <c r="Q237" s="77"/>
    </row>
    <row r="238" spans="1:17" ht="12.75" customHeight="1" x14ac:dyDescent="0.2">
      <c r="A238" s="77"/>
      <c r="B238" s="114"/>
      <c r="C238" s="77"/>
      <c r="D238" s="94"/>
      <c r="E238" s="98"/>
      <c r="F238" s="98"/>
      <c r="G238" s="98"/>
      <c r="H238" s="98"/>
      <c r="I238" s="98"/>
      <c r="J238" s="98"/>
      <c r="K238" s="77"/>
      <c r="L238" s="77"/>
      <c r="M238" s="77"/>
      <c r="N238" s="77"/>
      <c r="O238" s="77"/>
      <c r="P238" s="77"/>
      <c r="Q238" s="77"/>
    </row>
    <row r="239" spans="1:17" ht="12.75" customHeight="1" x14ac:dyDescent="0.2">
      <c r="A239" s="77"/>
      <c r="B239" s="114"/>
      <c r="C239" s="77"/>
      <c r="D239" s="94"/>
      <c r="E239" s="98"/>
      <c r="F239" s="98"/>
      <c r="G239" s="98"/>
      <c r="H239" s="98"/>
      <c r="I239" s="98"/>
      <c r="J239" s="98"/>
      <c r="K239" s="77"/>
      <c r="L239" s="77"/>
      <c r="M239" s="77"/>
      <c r="N239" s="77"/>
      <c r="O239" s="77"/>
      <c r="P239" s="77"/>
      <c r="Q239" s="77"/>
    </row>
    <row r="240" spans="1:17" ht="12.75" customHeight="1" x14ac:dyDescent="0.2">
      <c r="A240" s="77"/>
      <c r="B240" s="114"/>
      <c r="C240" s="77"/>
      <c r="D240" s="94"/>
      <c r="E240" s="98"/>
      <c r="F240" s="98"/>
      <c r="G240" s="98"/>
      <c r="H240" s="98"/>
      <c r="I240" s="98"/>
      <c r="J240" s="98"/>
      <c r="K240" s="77"/>
      <c r="L240" s="77"/>
      <c r="M240" s="77"/>
      <c r="N240" s="77"/>
      <c r="O240" s="77"/>
      <c r="P240" s="77"/>
      <c r="Q240" s="77"/>
    </row>
    <row r="241" spans="1:17" ht="12.75" customHeight="1" x14ac:dyDescent="0.2">
      <c r="A241" s="77"/>
      <c r="B241" s="114"/>
      <c r="C241" s="77"/>
      <c r="D241" s="94"/>
      <c r="E241" s="98"/>
      <c r="F241" s="98"/>
      <c r="G241" s="98"/>
      <c r="H241" s="98"/>
      <c r="I241" s="98"/>
      <c r="J241" s="98"/>
      <c r="K241" s="77"/>
      <c r="L241" s="77"/>
      <c r="M241" s="77"/>
      <c r="N241" s="77"/>
      <c r="O241" s="77"/>
      <c r="P241" s="77"/>
      <c r="Q241" s="77"/>
    </row>
    <row r="242" spans="1:17" ht="12.75" customHeight="1" x14ac:dyDescent="0.2">
      <c r="A242" s="77"/>
      <c r="B242" s="114"/>
      <c r="C242" s="77"/>
      <c r="D242" s="94"/>
      <c r="E242" s="98"/>
      <c r="F242" s="98"/>
      <c r="G242" s="98"/>
      <c r="H242" s="98"/>
      <c r="I242" s="98"/>
      <c r="J242" s="98"/>
      <c r="K242" s="77"/>
      <c r="L242" s="77"/>
      <c r="M242" s="77"/>
      <c r="N242" s="77"/>
      <c r="O242" s="77"/>
      <c r="P242" s="77"/>
      <c r="Q242" s="77"/>
    </row>
    <row r="243" spans="1:17" ht="12.75" customHeight="1" x14ac:dyDescent="0.2">
      <c r="A243" s="77"/>
      <c r="B243" s="114"/>
      <c r="C243" s="77"/>
      <c r="D243" s="94"/>
      <c r="E243" s="98"/>
      <c r="F243" s="98"/>
      <c r="G243" s="98"/>
      <c r="H243" s="98"/>
      <c r="I243" s="98"/>
      <c r="J243" s="98"/>
      <c r="K243" s="77"/>
      <c r="L243" s="77"/>
      <c r="M243" s="77"/>
      <c r="N243" s="77"/>
      <c r="O243" s="77"/>
      <c r="P243" s="77"/>
      <c r="Q243" s="77"/>
    </row>
    <row r="244" spans="1:17" ht="12.75" customHeight="1" x14ac:dyDescent="0.2">
      <c r="A244" s="77"/>
      <c r="B244" s="114"/>
      <c r="C244" s="77"/>
      <c r="D244" s="94"/>
      <c r="E244" s="98"/>
      <c r="F244" s="98"/>
      <c r="G244" s="98"/>
      <c r="H244" s="98"/>
      <c r="I244" s="98"/>
      <c r="J244" s="98"/>
      <c r="K244" s="77"/>
      <c r="L244" s="77"/>
      <c r="M244" s="77"/>
      <c r="N244" s="77"/>
      <c r="O244" s="77"/>
      <c r="P244" s="77"/>
      <c r="Q244" s="77"/>
    </row>
    <row r="245" spans="1:17" ht="12.75" customHeight="1" x14ac:dyDescent="0.2">
      <c r="A245" s="77"/>
      <c r="B245" s="114"/>
      <c r="C245" s="77"/>
      <c r="D245" s="94"/>
      <c r="E245" s="98"/>
      <c r="F245" s="98"/>
      <c r="G245" s="98"/>
      <c r="H245" s="98"/>
      <c r="I245" s="98"/>
      <c r="J245" s="98"/>
      <c r="K245" s="77"/>
      <c r="L245" s="77"/>
      <c r="M245" s="77"/>
      <c r="N245" s="77"/>
      <c r="O245" s="77"/>
      <c r="P245" s="77"/>
      <c r="Q245" s="77"/>
    </row>
    <row r="246" spans="1:17" ht="12.75" customHeight="1" x14ac:dyDescent="0.2">
      <c r="A246" s="77"/>
      <c r="B246" s="114"/>
      <c r="C246" s="77"/>
      <c r="D246" s="94"/>
      <c r="E246" s="98"/>
      <c r="F246" s="98"/>
      <c r="G246" s="98"/>
      <c r="H246" s="98"/>
      <c r="I246" s="98"/>
      <c r="J246" s="98"/>
      <c r="K246" s="77"/>
      <c r="L246" s="77"/>
      <c r="M246" s="77"/>
      <c r="N246" s="77"/>
      <c r="O246" s="77"/>
      <c r="P246" s="77"/>
      <c r="Q246" s="77"/>
    </row>
    <row r="247" spans="1:17" ht="12.75" customHeight="1" x14ac:dyDescent="0.2">
      <c r="A247" s="77"/>
      <c r="B247" s="114"/>
      <c r="C247" s="77"/>
      <c r="D247" s="94"/>
      <c r="E247" s="98"/>
      <c r="F247" s="98"/>
      <c r="G247" s="98"/>
      <c r="H247" s="98"/>
      <c r="I247" s="98"/>
      <c r="J247" s="98"/>
      <c r="K247" s="77"/>
      <c r="L247" s="77"/>
      <c r="M247" s="77"/>
      <c r="N247" s="77"/>
      <c r="O247" s="77"/>
      <c r="P247" s="77"/>
      <c r="Q247" s="77"/>
    </row>
    <row r="248" spans="1:17" ht="12.75" customHeight="1" x14ac:dyDescent="0.2">
      <c r="A248" s="77"/>
      <c r="B248" s="114"/>
      <c r="C248" s="77"/>
      <c r="D248" s="94"/>
      <c r="E248" s="98"/>
      <c r="F248" s="98"/>
      <c r="G248" s="98"/>
      <c r="H248" s="98"/>
      <c r="I248" s="98"/>
      <c r="J248" s="98"/>
      <c r="K248" s="77"/>
      <c r="L248" s="77"/>
      <c r="M248" s="77"/>
      <c r="N248" s="77"/>
      <c r="O248" s="77"/>
      <c r="P248" s="77"/>
      <c r="Q248" s="77"/>
    </row>
    <row r="249" spans="1:17" ht="12.75" customHeight="1" x14ac:dyDescent="0.2">
      <c r="A249" s="77"/>
      <c r="B249" s="114"/>
      <c r="C249" s="77"/>
      <c r="D249" s="94"/>
      <c r="E249" s="98"/>
      <c r="F249" s="98"/>
      <c r="G249" s="98"/>
      <c r="H249" s="98"/>
      <c r="I249" s="98"/>
      <c r="J249" s="98"/>
      <c r="K249" s="77"/>
      <c r="L249" s="77"/>
      <c r="M249" s="77"/>
      <c r="N249" s="77"/>
      <c r="O249" s="77"/>
      <c r="P249" s="77"/>
      <c r="Q249" s="77"/>
    </row>
    <row r="250" spans="1:17" ht="12.75" customHeight="1" x14ac:dyDescent="0.2">
      <c r="A250" s="77"/>
      <c r="B250" s="114"/>
      <c r="C250" s="77"/>
      <c r="D250" s="94"/>
      <c r="E250" s="98"/>
      <c r="F250" s="98"/>
      <c r="G250" s="98"/>
      <c r="H250" s="98"/>
      <c r="I250" s="98"/>
      <c r="J250" s="98"/>
      <c r="K250" s="77"/>
      <c r="L250" s="77"/>
      <c r="M250" s="77"/>
      <c r="N250" s="77"/>
      <c r="O250" s="77"/>
      <c r="P250" s="77"/>
      <c r="Q250" s="77"/>
    </row>
    <row r="251" spans="1:17" ht="12.75" customHeight="1" x14ac:dyDescent="0.2">
      <c r="A251" s="77"/>
      <c r="B251" s="114"/>
      <c r="C251" s="77"/>
      <c r="D251" s="94"/>
      <c r="E251" s="98"/>
      <c r="F251" s="98"/>
      <c r="G251" s="98"/>
      <c r="H251" s="98"/>
      <c r="I251" s="98"/>
      <c r="J251" s="98"/>
      <c r="K251" s="77"/>
      <c r="L251" s="77"/>
      <c r="M251" s="77"/>
      <c r="N251" s="77"/>
      <c r="O251" s="77"/>
      <c r="P251" s="77"/>
      <c r="Q251" s="77"/>
    </row>
    <row r="252" spans="1:17" ht="12.75" customHeight="1" x14ac:dyDescent="0.2">
      <c r="A252" s="77"/>
      <c r="B252" s="114"/>
      <c r="C252" s="77"/>
      <c r="D252" s="94"/>
      <c r="E252" s="98"/>
      <c r="F252" s="98"/>
      <c r="G252" s="98"/>
      <c r="H252" s="98"/>
      <c r="I252" s="98"/>
      <c r="J252" s="98"/>
      <c r="K252" s="77"/>
      <c r="L252" s="77"/>
      <c r="M252" s="77"/>
      <c r="N252" s="77"/>
      <c r="O252" s="77"/>
      <c r="P252" s="77"/>
      <c r="Q252" s="77"/>
    </row>
    <row r="253" spans="1:17" ht="12.75" customHeight="1" x14ac:dyDescent="0.2">
      <c r="A253" s="77"/>
      <c r="B253" s="114"/>
      <c r="C253" s="77"/>
      <c r="D253" s="94"/>
      <c r="E253" s="98"/>
      <c r="F253" s="98"/>
      <c r="G253" s="98"/>
      <c r="H253" s="98"/>
      <c r="I253" s="98"/>
      <c r="J253" s="98"/>
      <c r="K253" s="77"/>
      <c r="L253" s="77"/>
      <c r="M253" s="77"/>
      <c r="N253" s="77"/>
      <c r="O253" s="77"/>
      <c r="P253" s="77"/>
      <c r="Q253" s="77"/>
    </row>
    <row r="254" spans="1:17" ht="12.75" customHeight="1" x14ac:dyDescent="0.2">
      <c r="A254" s="77"/>
      <c r="B254" s="114"/>
      <c r="C254" s="77"/>
      <c r="D254" s="94"/>
      <c r="E254" s="98"/>
      <c r="F254" s="98"/>
      <c r="G254" s="98"/>
      <c r="H254" s="98"/>
      <c r="I254" s="98"/>
      <c r="J254" s="98"/>
      <c r="K254" s="77"/>
      <c r="L254" s="77"/>
      <c r="M254" s="77"/>
      <c r="N254" s="77"/>
      <c r="O254" s="77"/>
      <c r="P254" s="77"/>
      <c r="Q254" s="77"/>
    </row>
    <row r="255" spans="1:17" ht="12.75" customHeight="1" x14ac:dyDescent="0.2">
      <c r="A255" s="77"/>
      <c r="B255" s="114"/>
      <c r="C255" s="77"/>
      <c r="D255" s="94"/>
      <c r="E255" s="98"/>
      <c r="F255" s="98"/>
      <c r="G255" s="98"/>
      <c r="H255" s="98"/>
      <c r="I255" s="98"/>
      <c r="J255" s="98"/>
      <c r="K255" s="77"/>
      <c r="L255" s="77"/>
      <c r="M255" s="77"/>
      <c r="N255" s="77"/>
      <c r="O255" s="77"/>
      <c r="P255" s="77"/>
      <c r="Q255" s="77"/>
    </row>
    <row r="256" spans="1:17" ht="12.75" customHeight="1" x14ac:dyDescent="0.2">
      <c r="A256" s="77"/>
      <c r="B256" s="114"/>
      <c r="C256" s="77"/>
      <c r="D256" s="94"/>
      <c r="E256" s="98"/>
      <c r="F256" s="98"/>
      <c r="G256" s="98"/>
      <c r="H256" s="98"/>
      <c r="I256" s="98"/>
      <c r="J256" s="98"/>
      <c r="K256" s="77"/>
      <c r="L256" s="77"/>
      <c r="M256" s="77"/>
      <c r="N256" s="77"/>
      <c r="O256" s="77"/>
      <c r="P256" s="77"/>
      <c r="Q256" s="77"/>
    </row>
    <row r="257" spans="1:17" ht="12.75" customHeight="1" x14ac:dyDescent="0.2">
      <c r="A257" s="77"/>
      <c r="B257" s="114"/>
      <c r="C257" s="77"/>
      <c r="D257" s="94"/>
      <c r="E257" s="98"/>
      <c r="F257" s="98"/>
      <c r="G257" s="98"/>
      <c r="H257" s="98"/>
      <c r="I257" s="98"/>
      <c r="J257" s="98"/>
      <c r="K257" s="77"/>
      <c r="L257" s="77"/>
      <c r="M257" s="77"/>
      <c r="N257" s="77"/>
      <c r="O257" s="77"/>
      <c r="P257" s="77"/>
      <c r="Q257" s="77"/>
    </row>
    <row r="258" spans="1:17" ht="12.75" customHeight="1" x14ac:dyDescent="0.2">
      <c r="A258" s="77"/>
      <c r="B258" s="114"/>
      <c r="C258" s="77"/>
      <c r="D258" s="94"/>
      <c r="E258" s="98"/>
      <c r="F258" s="98"/>
      <c r="G258" s="98"/>
      <c r="H258" s="98"/>
      <c r="I258" s="98"/>
      <c r="J258" s="98"/>
      <c r="K258" s="77"/>
      <c r="L258" s="77"/>
      <c r="M258" s="77"/>
      <c r="N258" s="77"/>
      <c r="O258" s="77"/>
      <c r="P258" s="77"/>
      <c r="Q258" s="77"/>
    </row>
    <row r="259" spans="1:17" ht="12.75" customHeight="1" x14ac:dyDescent="0.2">
      <c r="A259" s="77"/>
      <c r="B259" s="114"/>
      <c r="C259" s="77"/>
      <c r="D259" s="94"/>
      <c r="E259" s="98"/>
      <c r="F259" s="98"/>
      <c r="G259" s="98"/>
      <c r="H259" s="98"/>
      <c r="I259" s="98"/>
      <c r="J259" s="98"/>
      <c r="K259" s="77"/>
      <c r="L259" s="77"/>
      <c r="M259" s="77"/>
      <c r="N259" s="77"/>
      <c r="O259" s="77"/>
      <c r="P259" s="77"/>
      <c r="Q259" s="77"/>
    </row>
    <row r="260" spans="1:17" ht="12.75" customHeight="1" x14ac:dyDescent="0.2">
      <c r="A260" s="77"/>
      <c r="B260" s="114"/>
      <c r="C260" s="77"/>
      <c r="D260" s="94"/>
      <c r="E260" s="98"/>
      <c r="F260" s="98"/>
      <c r="G260" s="98"/>
      <c r="H260" s="98"/>
      <c r="I260" s="98"/>
      <c r="J260" s="98"/>
      <c r="K260" s="77"/>
      <c r="L260" s="77"/>
      <c r="M260" s="77"/>
      <c r="N260" s="77"/>
      <c r="O260" s="77"/>
      <c r="P260" s="77"/>
      <c r="Q260" s="77"/>
    </row>
    <row r="261" spans="1:17" ht="12.75" customHeight="1" x14ac:dyDescent="0.2">
      <c r="A261" s="77"/>
      <c r="B261" s="114"/>
      <c r="C261" s="77"/>
      <c r="D261" s="94"/>
      <c r="E261" s="98"/>
      <c r="F261" s="98"/>
      <c r="G261" s="98"/>
      <c r="H261" s="98"/>
      <c r="I261" s="98"/>
      <c r="J261" s="98"/>
      <c r="K261" s="77"/>
      <c r="L261" s="77"/>
      <c r="M261" s="77"/>
      <c r="N261" s="77"/>
      <c r="O261" s="77"/>
      <c r="P261" s="77"/>
      <c r="Q261" s="77"/>
    </row>
    <row r="262" spans="1:17" ht="12.75" customHeight="1" x14ac:dyDescent="0.2">
      <c r="A262" s="77"/>
      <c r="B262" s="114"/>
      <c r="C262" s="77"/>
      <c r="D262" s="94"/>
      <c r="E262" s="98"/>
      <c r="F262" s="98"/>
      <c r="G262" s="98"/>
      <c r="H262" s="98"/>
      <c r="I262" s="98"/>
      <c r="J262" s="98"/>
      <c r="K262" s="77"/>
      <c r="L262" s="77"/>
      <c r="M262" s="77"/>
      <c r="N262" s="77"/>
      <c r="O262" s="77"/>
      <c r="P262" s="77"/>
      <c r="Q262" s="77"/>
    </row>
    <row r="263" spans="1:17" ht="12.75" customHeight="1" x14ac:dyDescent="0.2">
      <c r="A263" s="77"/>
      <c r="B263" s="114"/>
      <c r="C263" s="77"/>
      <c r="D263" s="94"/>
      <c r="E263" s="98"/>
      <c r="F263" s="98"/>
      <c r="G263" s="98"/>
      <c r="H263" s="98"/>
      <c r="I263" s="98"/>
      <c r="J263" s="98"/>
      <c r="K263" s="77"/>
      <c r="L263" s="77"/>
      <c r="M263" s="77"/>
      <c r="N263" s="77"/>
      <c r="O263" s="77"/>
      <c r="P263" s="77"/>
      <c r="Q263" s="77"/>
    </row>
    <row r="264" spans="1:17" ht="12.75" customHeight="1" x14ac:dyDescent="0.2">
      <c r="A264" s="77"/>
      <c r="B264" s="114"/>
      <c r="C264" s="77"/>
      <c r="D264" s="94"/>
      <c r="E264" s="98"/>
      <c r="F264" s="98"/>
      <c r="G264" s="98"/>
      <c r="H264" s="98"/>
      <c r="I264" s="98"/>
      <c r="J264" s="98"/>
      <c r="K264" s="77"/>
      <c r="L264" s="77"/>
      <c r="M264" s="77"/>
      <c r="N264" s="77"/>
      <c r="O264" s="77"/>
      <c r="P264" s="77"/>
      <c r="Q264" s="77"/>
    </row>
    <row r="265" spans="1:17" ht="12.75" customHeight="1" x14ac:dyDescent="0.2">
      <c r="A265" s="77"/>
      <c r="B265" s="114"/>
      <c r="C265" s="77"/>
      <c r="D265" s="94"/>
      <c r="E265" s="98"/>
      <c r="F265" s="98"/>
      <c r="G265" s="98"/>
      <c r="H265" s="98"/>
      <c r="I265" s="98"/>
      <c r="J265" s="98"/>
      <c r="K265" s="77"/>
      <c r="L265" s="77"/>
      <c r="M265" s="77"/>
      <c r="N265" s="77"/>
      <c r="O265" s="77"/>
      <c r="P265" s="77"/>
      <c r="Q265" s="77"/>
    </row>
    <row r="266" spans="1:17" ht="12.75" customHeight="1" x14ac:dyDescent="0.2">
      <c r="A266" s="77"/>
      <c r="B266" s="114"/>
      <c r="C266" s="77"/>
      <c r="D266" s="94"/>
      <c r="E266" s="98"/>
      <c r="F266" s="98"/>
      <c r="G266" s="98"/>
      <c r="H266" s="98"/>
      <c r="I266" s="98"/>
      <c r="J266" s="98"/>
      <c r="K266" s="77"/>
      <c r="L266" s="77"/>
      <c r="M266" s="77"/>
      <c r="N266" s="77"/>
      <c r="O266" s="77"/>
      <c r="P266" s="77"/>
      <c r="Q266" s="77"/>
    </row>
    <row r="267" spans="1:17" ht="12.75" customHeight="1" x14ac:dyDescent="0.2">
      <c r="A267" s="77"/>
      <c r="B267" s="114"/>
      <c r="C267" s="77"/>
      <c r="D267" s="94"/>
      <c r="E267" s="98"/>
      <c r="F267" s="98"/>
      <c r="G267" s="98"/>
      <c r="H267" s="98"/>
      <c r="I267" s="98"/>
      <c r="J267" s="98"/>
      <c r="K267" s="77"/>
      <c r="L267" s="77"/>
      <c r="M267" s="77"/>
      <c r="N267" s="77"/>
      <c r="O267" s="77"/>
      <c r="P267" s="77"/>
      <c r="Q267" s="77"/>
    </row>
    <row r="268" spans="1:17" ht="12.75" customHeight="1" x14ac:dyDescent="0.2">
      <c r="A268" s="77"/>
      <c r="B268" s="114"/>
      <c r="C268" s="77"/>
      <c r="D268" s="94"/>
      <c r="E268" s="98"/>
      <c r="F268" s="98"/>
      <c r="G268" s="98"/>
      <c r="H268" s="98"/>
      <c r="I268" s="98"/>
      <c r="J268" s="98"/>
      <c r="K268" s="77"/>
      <c r="L268" s="77"/>
      <c r="M268" s="77"/>
      <c r="N268" s="77"/>
      <c r="O268" s="77"/>
      <c r="P268" s="77"/>
      <c r="Q268" s="77"/>
    </row>
    <row r="269" spans="1:17" ht="12.75" customHeight="1" x14ac:dyDescent="0.2">
      <c r="A269" s="77"/>
      <c r="B269" s="114"/>
      <c r="C269" s="77"/>
      <c r="D269" s="94"/>
      <c r="E269" s="98"/>
      <c r="F269" s="98"/>
      <c r="G269" s="98"/>
      <c r="H269" s="98"/>
      <c r="I269" s="98"/>
      <c r="J269" s="98"/>
      <c r="K269" s="77"/>
      <c r="L269" s="77"/>
      <c r="M269" s="77"/>
      <c r="N269" s="77"/>
      <c r="O269" s="77"/>
      <c r="P269" s="77"/>
      <c r="Q269" s="77"/>
    </row>
    <row r="270" spans="1:17" ht="12.75" customHeight="1" x14ac:dyDescent="0.2">
      <c r="A270" s="77"/>
      <c r="B270" s="114"/>
      <c r="C270" s="77"/>
      <c r="D270" s="94"/>
      <c r="E270" s="98"/>
      <c r="F270" s="98"/>
      <c r="G270" s="98"/>
      <c r="H270" s="98"/>
      <c r="I270" s="98"/>
      <c r="J270" s="98"/>
      <c r="K270" s="77"/>
      <c r="L270" s="77"/>
      <c r="M270" s="77"/>
      <c r="N270" s="77"/>
      <c r="O270" s="77"/>
      <c r="P270" s="77"/>
      <c r="Q270" s="77"/>
    </row>
    <row r="271" spans="1:17" ht="12.75" customHeight="1" x14ac:dyDescent="0.2">
      <c r="A271" s="77"/>
      <c r="B271" s="114"/>
      <c r="C271" s="77"/>
      <c r="D271" s="94"/>
      <c r="E271" s="98"/>
      <c r="F271" s="98"/>
      <c r="G271" s="98"/>
      <c r="H271" s="98"/>
      <c r="I271" s="98"/>
      <c r="J271" s="98"/>
      <c r="K271" s="77"/>
      <c r="L271" s="77"/>
      <c r="M271" s="77"/>
      <c r="N271" s="77"/>
      <c r="O271" s="77"/>
      <c r="P271" s="77"/>
      <c r="Q271" s="77"/>
    </row>
    <row r="272" spans="1:17" ht="12.75" customHeight="1" x14ac:dyDescent="0.2">
      <c r="A272" s="77"/>
      <c r="B272" s="114"/>
      <c r="C272" s="77"/>
      <c r="D272" s="94"/>
      <c r="E272" s="98"/>
      <c r="F272" s="98"/>
      <c r="G272" s="98"/>
      <c r="H272" s="98"/>
      <c r="I272" s="98"/>
      <c r="J272" s="98"/>
      <c r="K272" s="77"/>
      <c r="L272" s="77"/>
      <c r="M272" s="77"/>
      <c r="N272" s="77"/>
      <c r="O272" s="77"/>
      <c r="P272" s="77"/>
      <c r="Q272" s="77"/>
    </row>
    <row r="273" spans="1:17" ht="12.75" customHeight="1" x14ac:dyDescent="0.2">
      <c r="A273" s="77"/>
      <c r="B273" s="114"/>
      <c r="C273" s="77"/>
      <c r="D273" s="94"/>
      <c r="E273" s="98"/>
      <c r="F273" s="98"/>
      <c r="G273" s="98"/>
      <c r="H273" s="98"/>
      <c r="I273" s="98"/>
      <c r="J273" s="98"/>
      <c r="K273" s="77"/>
      <c r="L273" s="77"/>
      <c r="M273" s="77"/>
      <c r="N273" s="77"/>
      <c r="O273" s="77"/>
      <c r="P273" s="77"/>
      <c r="Q273" s="77"/>
    </row>
    <row r="274" spans="1:17" ht="12.75" customHeight="1" x14ac:dyDescent="0.2">
      <c r="A274" s="77"/>
      <c r="B274" s="114"/>
      <c r="C274" s="77"/>
      <c r="D274" s="94"/>
      <c r="E274" s="98"/>
      <c r="F274" s="98"/>
      <c r="G274" s="98"/>
      <c r="H274" s="98"/>
      <c r="I274" s="98"/>
      <c r="J274" s="98"/>
      <c r="K274" s="77"/>
      <c r="L274" s="77"/>
      <c r="M274" s="77"/>
      <c r="N274" s="77"/>
      <c r="O274" s="77"/>
      <c r="P274" s="77"/>
      <c r="Q274" s="77"/>
    </row>
    <row r="275" spans="1:17" ht="12.75" customHeight="1" x14ac:dyDescent="0.2">
      <c r="A275" s="77"/>
      <c r="B275" s="114"/>
      <c r="C275" s="77"/>
      <c r="D275" s="94"/>
      <c r="E275" s="98"/>
      <c r="F275" s="98"/>
      <c r="G275" s="98"/>
      <c r="H275" s="98"/>
      <c r="I275" s="98"/>
      <c r="J275" s="98"/>
      <c r="K275" s="77"/>
      <c r="L275" s="77"/>
      <c r="M275" s="77"/>
      <c r="N275" s="77"/>
      <c r="O275" s="77"/>
      <c r="P275" s="77"/>
      <c r="Q275" s="77"/>
    </row>
    <row r="276" spans="1:17" ht="12.75" customHeight="1" x14ac:dyDescent="0.2">
      <c r="A276" s="77"/>
      <c r="B276" s="114"/>
      <c r="C276" s="77"/>
      <c r="D276" s="94"/>
      <c r="E276" s="98"/>
      <c r="F276" s="98"/>
      <c r="G276" s="98"/>
      <c r="H276" s="98"/>
      <c r="I276" s="98"/>
      <c r="J276" s="98"/>
      <c r="K276" s="77"/>
      <c r="L276" s="77"/>
      <c r="M276" s="77"/>
      <c r="N276" s="77"/>
      <c r="O276" s="77"/>
      <c r="P276" s="77"/>
      <c r="Q276" s="77"/>
    </row>
    <row r="277" spans="1:17" ht="12.75" customHeight="1" x14ac:dyDescent="0.2">
      <c r="A277" s="77"/>
      <c r="B277" s="114"/>
      <c r="C277" s="77"/>
      <c r="D277" s="94"/>
      <c r="E277" s="98"/>
      <c r="F277" s="98"/>
      <c r="G277" s="98"/>
      <c r="H277" s="98"/>
      <c r="I277" s="98"/>
      <c r="J277" s="98"/>
      <c r="K277" s="77"/>
      <c r="L277" s="77"/>
      <c r="M277" s="77"/>
      <c r="N277" s="77"/>
      <c r="O277" s="77"/>
      <c r="P277" s="77"/>
      <c r="Q277" s="77"/>
    </row>
    <row r="278" spans="1:17" ht="12.75" customHeight="1" x14ac:dyDescent="0.2">
      <c r="A278" s="77"/>
      <c r="B278" s="114"/>
      <c r="C278" s="77"/>
      <c r="D278" s="94"/>
      <c r="E278" s="98"/>
      <c r="F278" s="98"/>
      <c r="G278" s="98"/>
      <c r="H278" s="98"/>
      <c r="I278" s="98"/>
      <c r="J278" s="98"/>
      <c r="K278" s="77"/>
      <c r="L278" s="77"/>
      <c r="M278" s="77"/>
      <c r="N278" s="77"/>
      <c r="O278" s="77"/>
      <c r="P278" s="77"/>
      <c r="Q278" s="77"/>
    </row>
    <row r="279" spans="1:17" ht="12.75" customHeight="1" x14ac:dyDescent="0.2">
      <c r="A279" s="77"/>
      <c r="B279" s="114"/>
      <c r="C279" s="77"/>
      <c r="D279" s="94"/>
      <c r="E279" s="98"/>
      <c r="F279" s="98"/>
      <c r="G279" s="98"/>
      <c r="H279" s="98"/>
      <c r="I279" s="98"/>
      <c r="J279" s="98"/>
      <c r="K279" s="77"/>
      <c r="L279" s="77"/>
      <c r="M279" s="77"/>
      <c r="N279" s="77"/>
      <c r="O279" s="77"/>
      <c r="P279" s="77"/>
      <c r="Q279" s="77"/>
    </row>
    <row r="280" spans="1:17" ht="12.75" customHeight="1" x14ac:dyDescent="0.2">
      <c r="A280" s="77"/>
      <c r="B280" s="114"/>
      <c r="C280" s="77"/>
      <c r="D280" s="94"/>
      <c r="E280" s="98"/>
      <c r="F280" s="98"/>
      <c r="G280" s="98"/>
      <c r="H280" s="98"/>
      <c r="I280" s="98"/>
      <c r="J280" s="98"/>
      <c r="K280" s="77"/>
      <c r="L280" s="77"/>
      <c r="M280" s="77"/>
      <c r="N280" s="77"/>
      <c r="O280" s="77"/>
      <c r="P280" s="77"/>
      <c r="Q280" s="77"/>
    </row>
    <row r="281" spans="1:17" ht="12.75" customHeight="1" x14ac:dyDescent="0.2">
      <c r="A281" s="77"/>
      <c r="B281" s="114"/>
      <c r="C281" s="77"/>
      <c r="D281" s="94"/>
      <c r="E281" s="98"/>
      <c r="F281" s="98"/>
      <c r="G281" s="98"/>
      <c r="H281" s="98"/>
      <c r="I281" s="98"/>
      <c r="J281" s="98"/>
      <c r="K281" s="77"/>
      <c r="L281" s="77"/>
      <c r="M281" s="77"/>
      <c r="N281" s="77"/>
      <c r="O281" s="77"/>
      <c r="P281" s="77"/>
      <c r="Q281" s="77"/>
    </row>
    <row r="282" spans="1:17" ht="12.75" customHeight="1" x14ac:dyDescent="0.2">
      <c r="A282" s="77"/>
      <c r="B282" s="114"/>
      <c r="C282" s="77"/>
      <c r="D282" s="94"/>
      <c r="E282" s="98"/>
      <c r="F282" s="98"/>
      <c r="G282" s="98"/>
      <c r="H282" s="98"/>
      <c r="I282" s="98"/>
      <c r="J282" s="98"/>
      <c r="K282" s="77"/>
      <c r="L282" s="77"/>
      <c r="M282" s="77"/>
      <c r="N282" s="77"/>
      <c r="O282" s="77"/>
      <c r="P282" s="77"/>
      <c r="Q282" s="77"/>
    </row>
    <row r="283" spans="1:17" ht="12.75" customHeight="1" x14ac:dyDescent="0.2">
      <c r="A283" s="77"/>
      <c r="B283" s="114"/>
      <c r="C283" s="77"/>
      <c r="D283" s="94"/>
      <c r="E283" s="98"/>
      <c r="F283" s="98"/>
      <c r="G283" s="98"/>
      <c r="H283" s="98"/>
      <c r="I283" s="98"/>
      <c r="J283" s="98"/>
      <c r="K283" s="77"/>
      <c r="L283" s="77"/>
      <c r="M283" s="77"/>
      <c r="N283" s="77"/>
      <c r="O283" s="77"/>
      <c r="P283" s="77"/>
      <c r="Q283" s="77"/>
    </row>
    <row r="284" spans="1:17" ht="12.75" customHeight="1" x14ac:dyDescent="0.2">
      <c r="A284" s="77"/>
      <c r="B284" s="114"/>
      <c r="C284" s="77"/>
      <c r="D284" s="94"/>
      <c r="E284" s="98"/>
      <c r="F284" s="98"/>
      <c r="G284" s="98"/>
      <c r="H284" s="98"/>
      <c r="I284" s="98"/>
      <c r="J284" s="98"/>
      <c r="K284" s="77"/>
      <c r="L284" s="77"/>
      <c r="M284" s="77"/>
      <c r="N284" s="77"/>
      <c r="O284" s="77"/>
      <c r="P284" s="77"/>
      <c r="Q284" s="77"/>
    </row>
    <row r="285" spans="1:17" ht="12.75" customHeight="1" x14ac:dyDescent="0.2">
      <c r="A285" s="77"/>
      <c r="B285" s="114"/>
      <c r="C285" s="77"/>
      <c r="D285" s="94"/>
      <c r="E285" s="98"/>
      <c r="F285" s="98"/>
      <c r="G285" s="98"/>
      <c r="H285" s="98"/>
      <c r="I285" s="98"/>
      <c r="J285" s="98"/>
      <c r="K285" s="77"/>
      <c r="L285" s="77"/>
      <c r="M285" s="77"/>
      <c r="N285" s="77"/>
      <c r="O285" s="77"/>
      <c r="P285" s="77"/>
      <c r="Q285" s="77"/>
    </row>
    <row r="286" spans="1:17" ht="12.75" customHeight="1" x14ac:dyDescent="0.2">
      <c r="A286" s="77"/>
      <c r="B286" s="114"/>
      <c r="C286" s="77"/>
      <c r="D286" s="94"/>
      <c r="E286" s="98"/>
      <c r="F286" s="98"/>
      <c r="G286" s="98"/>
      <c r="H286" s="98"/>
      <c r="I286" s="98"/>
      <c r="J286" s="98"/>
      <c r="K286" s="77"/>
      <c r="L286" s="77"/>
      <c r="M286" s="77"/>
      <c r="N286" s="77"/>
      <c r="O286" s="77"/>
      <c r="P286" s="77"/>
      <c r="Q286" s="77"/>
    </row>
    <row r="287" spans="1:17" ht="12.75" customHeight="1" x14ac:dyDescent="0.2">
      <c r="A287" s="77"/>
      <c r="B287" s="114"/>
      <c r="C287" s="77"/>
      <c r="D287" s="94"/>
      <c r="E287" s="98"/>
      <c r="F287" s="98"/>
      <c r="G287" s="98"/>
      <c r="H287" s="98"/>
      <c r="I287" s="98"/>
      <c r="J287" s="98"/>
      <c r="K287" s="77"/>
      <c r="L287" s="77"/>
      <c r="M287" s="77"/>
      <c r="N287" s="77"/>
      <c r="O287" s="77"/>
      <c r="P287" s="77"/>
      <c r="Q287" s="77"/>
    </row>
    <row r="288" spans="1:17" ht="12.75" customHeight="1" x14ac:dyDescent="0.2">
      <c r="A288" s="77"/>
      <c r="B288" s="114"/>
      <c r="C288" s="77"/>
      <c r="D288" s="94"/>
      <c r="E288" s="98"/>
      <c r="F288" s="98"/>
      <c r="G288" s="98"/>
      <c r="H288" s="98"/>
      <c r="I288" s="98"/>
      <c r="J288" s="98"/>
      <c r="K288" s="77"/>
      <c r="L288" s="77"/>
      <c r="M288" s="77"/>
      <c r="N288" s="77"/>
      <c r="O288" s="77"/>
      <c r="P288" s="77"/>
      <c r="Q288" s="77"/>
    </row>
    <row r="289" spans="1:17" ht="12.75" customHeight="1" x14ac:dyDescent="0.2">
      <c r="A289" s="77"/>
      <c r="B289" s="114"/>
      <c r="C289" s="77"/>
      <c r="D289" s="94"/>
      <c r="E289" s="98"/>
      <c r="F289" s="98"/>
      <c r="G289" s="98"/>
      <c r="H289" s="98"/>
      <c r="I289" s="98"/>
      <c r="J289" s="98"/>
      <c r="K289" s="77"/>
      <c r="L289" s="77"/>
      <c r="M289" s="77"/>
      <c r="N289" s="77"/>
      <c r="O289" s="77"/>
      <c r="P289" s="77"/>
      <c r="Q289" s="77"/>
    </row>
    <row r="290" spans="1:17" ht="12.75" customHeight="1" x14ac:dyDescent="0.2">
      <c r="A290" s="77"/>
      <c r="B290" s="114"/>
      <c r="C290" s="77"/>
      <c r="D290" s="94"/>
      <c r="E290" s="98"/>
      <c r="F290" s="98"/>
      <c r="G290" s="98"/>
      <c r="H290" s="98"/>
      <c r="I290" s="98"/>
      <c r="J290" s="98"/>
      <c r="K290" s="77"/>
      <c r="L290" s="77"/>
      <c r="M290" s="77"/>
      <c r="N290" s="77"/>
      <c r="O290" s="77"/>
      <c r="P290" s="77"/>
      <c r="Q290" s="77"/>
    </row>
    <row r="291" spans="1:17" ht="12.75" customHeight="1" x14ac:dyDescent="0.2">
      <c r="A291" s="77"/>
      <c r="B291" s="114"/>
      <c r="C291" s="77"/>
      <c r="D291" s="94"/>
      <c r="E291" s="98"/>
      <c r="F291" s="98"/>
      <c r="G291" s="98"/>
      <c r="H291" s="98"/>
      <c r="I291" s="98"/>
      <c r="J291" s="98"/>
      <c r="K291" s="77"/>
      <c r="L291" s="77"/>
      <c r="M291" s="77"/>
      <c r="N291" s="77"/>
      <c r="O291" s="77"/>
      <c r="P291" s="77"/>
      <c r="Q291" s="77"/>
    </row>
    <row r="292" spans="1:17" ht="12.75" customHeight="1" x14ac:dyDescent="0.2">
      <c r="A292" s="77"/>
      <c r="B292" s="114"/>
      <c r="C292" s="77"/>
      <c r="D292" s="94"/>
      <c r="E292" s="98"/>
      <c r="F292" s="98"/>
      <c r="G292" s="98"/>
      <c r="H292" s="98"/>
      <c r="I292" s="98"/>
      <c r="J292" s="98"/>
      <c r="K292" s="77"/>
      <c r="L292" s="77"/>
      <c r="M292" s="77"/>
      <c r="N292" s="77"/>
      <c r="O292" s="77"/>
      <c r="P292" s="77"/>
      <c r="Q292" s="77"/>
    </row>
    <row r="293" spans="1:17" ht="12.75" customHeight="1" x14ac:dyDescent="0.2">
      <c r="A293" s="77"/>
      <c r="B293" s="114"/>
      <c r="C293" s="77"/>
      <c r="D293" s="94"/>
      <c r="E293" s="98"/>
      <c r="F293" s="98"/>
      <c r="G293" s="98"/>
      <c r="H293" s="98"/>
      <c r="I293" s="98"/>
      <c r="J293" s="98"/>
      <c r="K293" s="77"/>
      <c r="L293" s="77"/>
      <c r="M293" s="77"/>
      <c r="N293" s="77"/>
      <c r="O293" s="77"/>
      <c r="P293" s="77"/>
      <c r="Q293" s="77"/>
    </row>
    <row r="294" spans="1:17" ht="12.75" customHeight="1" x14ac:dyDescent="0.2">
      <c r="A294" s="77"/>
      <c r="B294" s="114"/>
      <c r="C294" s="77"/>
      <c r="D294" s="94"/>
      <c r="E294" s="98"/>
      <c r="F294" s="98"/>
      <c r="G294" s="98"/>
      <c r="H294" s="98"/>
      <c r="I294" s="98"/>
      <c r="J294" s="98"/>
      <c r="K294" s="77"/>
      <c r="L294" s="77"/>
      <c r="M294" s="77"/>
      <c r="N294" s="77"/>
      <c r="O294" s="77"/>
      <c r="P294" s="77"/>
      <c r="Q294" s="77"/>
    </row>
    <row r="295" spans="1:17" ht="12.75" customHeight="1" x14ac:dyDescent="0.2">
      <c r="A295" s="77"/>
      <c r="B295" s="114"/>
      <c r="C295" s="77"/>
      <c r="D295" s="94"/>
      <c r="E295" s="98"/>
      <c r="F295" s="98"/>
      <c r="G295" s="98"/>
      <c r="H295" s="98"/>
      <c r="I295" s="98"/>
      <c r="J295" s="98"/>
      <c r="K295" s="77"/>
      <c r="L295" s="77"/>
      <c r="M295" s="77"/>
      <c r="N295" s="77"/>
      <c r="O295" s="77"/>
      <c r="P295" s="77"/>
      <c r="Q295" s="77"/>
    </row>
    <row r="296" spans="1:17" ht="12.75" customHeight="1" x14ac:dyDescent="0.2">
      <c r="A296" s="77"/>
      <c r="B296" s="114"/>
      <c r="C296" s="77"/>
      <c r="D296" s="94"/>
      <c r="E296" s="98"/>
      <c r="F296" s="98"/>
      <c r="G296" s="98"/>
      <c r="H296" s="98"/>
      <c r="I296" s="98"/>
      <c r="J296" s="98"/>
      <c r="K296" s="77"/>
      <c r="L296" s="77"/>
      <c r="M296" s="77"/>
      <c r="N296" s="77"/>
      <c r="O296" s="77"/>
      <c r="P296" s="77"/>
      <c r="Q296" s="77"/>
    </row>
    <row r="297" spans="1:17" ht="12.75" customHeight="1" x14ac:dyDescent="0.2">
      <c r="A297" s="77"/>
      <c r="B297" s="114"/>
      <c r="C297" s="77"/>
      <c r="D297" s="94"/>
      <c r="E297" s="98"/>
      <c r="F297" s="98"/>
      <c r="G297" s="98"/>
      <c r="H297" s="98"/>
      <c r="I297" s="98"/>
      <c r="J297" s="98"/>
      <c r="K297" s="77"/>
      <c r="L297" s="77"/>
      <c r="M297" s="77"/>
      <c r="N297" s="77"/>
      <c r="O297" s="77"/>
      <c r="P297" s="77"/>
      <c r="Q297" s="77"/>
    </row>
    <row r="298" spans="1:17" ht="12.75" customHeight="1" x14ac:dyDescent="0.2">
      <c r="A298" s="77"/>
      <c r="B298" s="114"/>
      <c r="C298" s="77"/>
      <c r="D298" s="94"/>
      <c r="E298" s="98"/>
      <c r="F298" s="98"/>
      <c r="G298" s="98"/>
      <c r="H298" s="98"/>
      <c r="I298" s="98"/>
      <c r="J298" s="98"/>
      <c r="K298" s="77"/>
      <c r="L298" s="77"/>
      <c r="M298" s="77"/>
      <c r="N298" s="77"/>
      <c r="O298" s="77"/>
      <c r="P298" s="77"/>
      <c r="Q298" s="77"/>
    </row>
    <row r="299" spans="1:17" ht="12.75" customHeight="1" x14ac:dyDescent="0.2">
      <c r="A299" s="77"/>
      <c r="B299" s="114"/>
      <c r="C299" s="77"/>
      <c r="D299" s="94"/>
      <c r="E299" s="98"/>
      <c r="F299" s="98"/>
      <c r="G299" s="98"/>
      <c r="H299" s="98"/>
      <c r="I299" s="98"/>
      <c r="J299" s="98"/>
      <c r="K299" s="77"/>
      <c r="L299" s="77"/>
      <c r="M299" s="77"/>
      <c r="N299" s="77"/>
      <c r="O299" s="77"/>
      <c r="P299" s="77"/>
      <c r="Q299" s="77"/>
    </row>
    <row r="300" spans="1:17" ht="12.75" customHeight="1" x14ac:dyDescent="0.2">
      <c r="A300" s="77"/>
      <c r="B300" s="114"/>
      <c r="C300" s="77"/>
      <c r="D300" s="94"/>
      <c r="E300" s="98"/>
      <c r="F300" s="98"/>
      <c r="G300" s="98"/>
      <c r="H300" s="98"/>
      <c r="I300" s="98"/>
      <c r="J300" s="98"/>
      <c r="K300" s="77"/>
      <c r="L300" s="77"/>
      <c r="M300" s="77"/>
      <c r="N300" s="77"/>
      <c r="O300" s="77"/>
      <c r="P300" s="77"/>
      <c r="Q300" s="77"/>
    </row>
    <row r="301" spans="1:17" ht="12.75" customHeight="1" x14ac:dyDescent="0.2">
      <c r="A301" s="77"/>
      <c r="B301" s="114"/>
      <c r="C301" s="77"/>
      <c r="D301" s="94"/>
      <c r="E301" s="98"/>
      <c r="F301" s="98"/>
      <c r="G301" s="98"/>
      <c r="H301" s="98"/>
      <c r="I301" s="98"/>
      <c r="J301" s="98"/>
      <c r="K301" s="77"/>
      <c r="L301" s="77"/>
      <c r="M301" s="77"/>
      <c r="N301" s="77"/>
      <c r="O301" s="77"/>
      <c r="P301" s="77"/>
      <c r="Q301" s="77"/>
    </row>
    <row r="302" spans="1:17" ht="12.75" customHeight="1" x14ac:dyDescent="0.2">
      <c r="A302" s="77"/>
      <c r="B302" s="114"/>
      <c r="C302" s="77"/>
      <c r="D302" s="94"/>
      <c r="E302" s="98"/>
      <c r="F302" s="98"/>
      <c r="G302" s="98"/>
      <c r="H302" s="98"/>
      <c r="I302" s="98"/>
      <c r="J302" s="98"/>
      <c r="K302" s="77"/>
      <c r="L302" s="77"/>
      <c r="M302" s="77"/>
      <c r="N302" s="77"/>
      <c r="O302" s="77"/>
      <c r="P302" s="77"/>
      <c r="Q302" s="77"/>
    </row>
    <row r="303" spans="1:17" ht="12.75" customHeight="1" x14ac:dyDescent="0.2">
      <c r="A303" s="77"/>
      <c r="B303" s="114"/>
      <c r="C303" s="77"/>
      <c r="D303" s="94"/>
      <c r="E303" s="98"/>
      <c r="F303" s="98"/>
      <c r="G303" s="98"/>
      <c r="H303" s="98"/>
      <c r="I303" s="98"/>
      <c r="J303" s="98"/>
      <c r="K303" s="77"/>
      <c r="L303" s="77"/>
      <c r="M303" s="77"/>
      <c r="N303" s="77"/>
      <c r="O303" s="77"/>
      <c r="P303" s="77"/>
      <c r="Q303" s="77"/>
    </row>
    <row r="304" spans="1:17" ht="12.75" customHeight="1" x14ac:dyDescent="0.2">
      <c r="A304" s="77"/>
      <c r="B304" s="114"/>
      <c r="C304" s="77"/>
      <c r="D304" s="94"/>
      <c r="E304" s="98"/>
      <c r="F304" s="98"/>
      <c r="G304" s="98"/>
      <c r="H304" s="98"/>
      <c r="I304" s="98"/>
      <c r="J304" s="98"/>
      <c r="K304" s="77"/>
      <c r="L304" s="77"/>
      <c r="M304" s="77"/>
      <c r="N304" s="77"/>
      <c r="O304" s="77"/>
      <c r="P304" s="77"/>
      <c r="Q304" s="77"/>
    </row>
    <row r="305" spans="1:17" ht="12.75" customHeight="1" x14ac:dyDescent="0.2">
      <c r="A305" s="77"/>
      <c r="B305" s="114"/>
      <c r="C305" s="77"/>
      <c r="D305" s="94"/>
      <c r="E305" s="98"/>
      <c r="F305" s="98"/>
      <c r="G305" s="98"/>
      <c r="H305" s="98"/>
      <c r="I305" s="98"/>
      <c r="J305" s="98"/>
      <c r="K305" s="77"/>
      <c r="L305" s="77"/>
      <c r="M305" s="77"/>
      <c r="N305" s="77"/>
      <c r="O305" s="77"/>
      <c r="P305" s="77"/>
      <c r="Q305" s="77"/>
    </row>
    <row r="306" spans="1:17" ht="12.75" customHeight="1" x14ac:dyDescent="0.2">
      <c r="A306" s="77"/>
      <c r="B306" s="114"/>
      <c r="C306" s="77"/>
      <c r="D306" s="94"/>
      <c r="E306" s="98"/>
      <c r="F306" s="98"/>
      <c r="G306" s="98"/>
      <c r="H306" s="98"/>
      <c r="I306" s="98"/>
      <c r="J306" s="98"/>
      <c r="K306" s="77"/>
      <c r="L306" s="77"/>
      <c r="M306" s="77"/>
      <c r="N306" s="77"/>
      <c r="O306" s="77"/>
      <c r="P306" s="77"/>
      <c r="Q306" s="77"/>
    </row>
    <row r="307" spans="1:17" ht="12.75" customHeight="1" x14ac:dyDescent="0.2">
      <c r="A307" s="77"/>
      <c r="B307" s="114"/>
      <c r="C307" s="77"/>
      <c r="D307" s="94"/>
      <c r="E307" s="98"/>
      <c r="F307" s="98"/>
      <c r="G307" s="98"/>
      <c r="H307" s="98"/>
      <c r="I307" s="98"/>
      <c r="J307" s="98"/>
      <c r="K307" s="77"/>
      <c r="L307" s="77"/>
      <c r="M307" s="77"/>
      <c r="N307" s="77"/>
      <c r="O307" s="77"/>
      <c r="P307" s="77"/>
      <c r="Q307" s="77"/>
    </row>
    <row r="308" spans="1:17" ht="12.75" customHeight="1" x14ac:dyDescent="0.2">
      <c r="A308" s="77"/>
      <c r="B308" s="114"/>
      <c r="C308" s="77"/>
      <c r="D308" s="94"/>
      <c r="E308" s="98"/>
      <c r="F308" s="98"/>
      <c r="G308" s="98"/>
      <c r="H308" s="98"/>
      <c r="I308" s="98"/>
      <c r="J308" s="98"/>
      <c r="K308" s="77"/>
      <c r="L308" s="77"/>
      <c r="M308" s="77"/>
      <c r="N308" s="77"/>
      <c r="O308" s="77"/>
      <c r="P308" s="77"/>
      <c r="Q308" s="77"/>
    </row>
    <row r="309" spans="1:17" ht="12.75" customHeight="1" x14ac:dyDescent="0.2">
      <c r="A309" s="77"/>
      <c r="B309" s="114"/>
      <c r="C309" s="77"/>
      <c r="D309" s="94"/>
      <c r="E309" s="98"/>
      <c r="F309" s="98"/>
      <c r="G309" s="98"/>
      <c r="H309" s="98"/>
      <c r="I309" s="98"/>
      <c r="J309" s="98"/>
      <c r="K309" s="77"/>
      <c r="L309" s="77"/>
      <c r="M309" s="77"/>
      <c r="N309" s="77"/>
      <c r="O309" s="77"/>
      <c r="P309" s="77"/>
      <c r="Q309" s="77"/>
    </row>
    <row r="310" spans="1:17" ht="12.75" customHeight="1" x14ac:dyDescent="0.2">
      <c r="A310" s="77"/>
      <c r="B310" s="114"/>
      <c r="C310" s="77"/>
      <c r="D310" s="94"/>
      <c r="E310" s="98"/>
      <c r="F310" s="98"/>
      <c r="G310" s="98"/>
      <c r="H310" s="98"/>
      <c r="I310" s="98"/>
      <c r="J310" s="98"/>
      <c r="K310" s="77"/>
      <c r="L310" s="77"/>
      <c r="M310" s="77"/>
      <c r="N310" s="77"/>
      <c r="O310" s="77"/>
      <c r="P310" s="77"/>
      <c r="Q310" s="77"/>
    </row>
    <row r="311" spans="1:17" ht="12.75" customHeight="1" x14ac:dyDescent="0.2">
      <c r="A311" s="77"/>
      <c r="B311" s="114"/>
      <c r="C311" s="77"/>
      <c r="D311" s="94"/>
      <c r="E311" s="98"/>
      <c r="F311" s="98"/>
      <c r="G311" s="98"/>
      <c r="H311" s="98"/>
      <c r="I311" s="98"/>
      <c r="J311" s="98"/>
      <c r="K311" s="77"/>
      <c r="L311" s="77"/>
      <c r="M311" s="77"/>
      <c r="N311" s="77"/>
      <c r="O311" s="77"/>
      <c r="P311" s="77"/>
      <c r="Q311" s="77"/>
    </row>
    <row r="312" spans="1:17" ht="12.75" customHeight="1" x14ac:dyDescent="0.2">
      <c r="A312" s="77"/>
      <c r="B312" s="114"/>
      <c r="C312" s="77"/>
      <c r="D312" s="94"/>
      <c r="E312" s="98"/>
      <c r="F312" s="98"/>
      <c r="G312" s="98"/>
      <c r="H312" s="98"/>
      <c r="I312" s="98"/>
      <c r="J312" s="98"/>
      <c r="K312" s="77"/>
      <c r="L312" s="77"/>
      <c r="M312" s="77"/>
      <c r="N312" s="77"/>
      <c r="O312" s="77"/>
      <c r="P312" s="77"/>
      <c r="Q312" s="77"/>
    </row>
    <row r="313" spans="1:17" ht="12.75" customHeight="1" x14ac:dyDescent="0.2">
      <c r="A313" s="77"/>
      <c r="B313" s="114"/>
      <c r="C313" s="77"/>
      <c r="D313" s="94"/>
      <c r="E313" s="98"/>
      <c r="F313" s="98"/>
      <c r="G313" s="98"/>
      <c r="H313" s="98"/>
      <c r="I313" s="98"/>
      <c r="J313" s="98"/>
      <c r="K313" s="77"/>
      <c r="L313" s="77"/>
      <c r="M313" s="77"/>
      <c r="N313" s="77"/>
      <c r="O313" s="77"/>
      <c r="P313" s="77"/>
      <c r="Q313" s="77"/>
    </row>
    <row r="314" spans="1:17" ht="12.75" customHeight="1" x14ac:dyDescent="0.2">
      <c r="A314" s="77"/>
      <c r="B314" s="114"/>
      <c r="C314" s="77"/>
      <c r="D314" s="94"/>
      <c r="E314" s="98"/>
      <c r="F314" s="98"/>
      <c r="G314" s="98"/>
      <c r="H314" s="98"/>
      <c r="I314" s="98"/>
      <c r="J314" s="98"/>
      <c r="K314" s="77"/>
      <c r="L314" s="77"/>
      <c r="M314" s="77"/>
      <c r="N314" s="77"/>
      <c r="O314" s="77"/>
      <c r="P314" s="77"/>
      <c r="Q314" s="77"/>
    </row>
    <row r="315" spans="1:17" ht="12.75" customHeight="1" x14ac:dyDescent="0.2">
      <c r="A315" s="77"/>
      <c r="B315" s="114"/>
      <c r="C315" s="77"/>
      <c r="D315" s="94"/>
      <c r="E315" s="98"/>
      <c r="F315" s="98"/>
      <c r="G315" s="98"/>
      <c r="H315" s="98"/>
      <c r="I315" s="98"/>
      <c r="J315" s="98"/>
      <c r="K315" s="77"/>
      <c r="L315" s="77"/>
      <c r="M315" s="77"/>
      <c r="N315" s="77"/>
      <c r="O315" s="77"/>
      <c r="P315" s="77"/>
      <c r="Q315" s="77"/>
    </row>
    <row r="316" spans="1:17" ht="12.75" customHeight="1" x14ac:dyDescent="0.2">
      <c r="A316" s="77"/>
      <c r="B316" s="114"/>
      <c r="C316" s="77"/>
      <c r="D316" s="94"/>
      <c r="E316" s="98"/>
      <c r="F316" s="98"/>
      <c r="G316" s="98"/>
      <c r="H316" s="98"/>
      <c r="I316" s="98"/>
      <c r="J316" s="98"/>
      <c r="K316" s="77"/>
      <c r="L316" s="77"/>
      <c r="M316" s="77"/>
      <c r="N316" s="77"/>
      <c r="O316" s="77"/>
      <c r="P316" s="77"/>
      <c r="Q316" s="77"/>
    </row>
    <row r="317" spans="1:17" ht="12.75" customHeight="1" x14ac:dyDescent="0.2">
      <c r="A317" s="77"/>
      <c r="B317" s="114"/>
      <c r="C317" s="77"/>
      <c r="D317" s="94"/>
      <c r="E317" s="98"/>
      <c r="F317" s="98"/>
      <c r="G317" s="98"/>
      <c r="H317" s="98"/>
      <c r="I317" s="98"/>
      <c r="J317" s="98"/>
      <c r="K317" s="77"/>
      <c r="L317" s="77"/>
      <c r="M317" s="77"/>
      <c r="N317" s="77"/>
      <c r="O317" s="77"/>
      <c r="P317" s="77"/>
      <c r="Q317" s="77"/>
    </row>
    <row r="318" spans="1:17" ht="12.75" customHeight="1" x14ac:dyDescent="0.2">
      <c r="A318" s="77"/>
      <c r="B318" s="114"/>
      <c r="C318" s="77"/>
      <c r="D318" s="94"/>
      <c r="E318" s="98"/>
      <c r="F318" s="98"/>
      <c r="G318" s="98"/>
      <c r="H318" s="98"/>
      <c r="I318" s="98"/>
      <c r="J318" s="98"/>
      <c r="K318" s="77"/>
      <c r="L318" s="77"/>
      <c r="M318" s="77"/>
      <c r="N318" s="77"/>
      <c r="O318" s="77"/>
      <c r="P318" s="77"/>
      <c r="Q318" s="77"/>
    </row>
    <row r="319" spans="1:17" ht="12.75" customHeight="1" x14ac:dyDescent="0.2">
      <c r="A319" s="77"/>
      <c r="B319" s="114"/>
      <c r="C319" s="77"/>
      <c r="D319" s="94"/>
      <c r="E319" s="98"/>
      <c r="F319" s="98"/>
      <c r="G319" s="98"/>
      <c r="H319" s="98"/>
      <c r="I319" s="98"/>
      <c r="J319" s="98"/>
      <c r="K319" s="77"/>
      <c r="L319" s="77"/>
      <c r="M319" s="77"/>
      <c r="N319" s="77"/>
      <c r="O319" s="77"/>
      <c r="P319" s="77"/>
      <c r="Q319" s="77"/>
    </row>
    <row r="320" spans="1:17" ht="12.75" customHeight="1" x14ac:dyDescent="0.2">
      <c r="A320" s="77"/>
      <c r="B320" s="114"/>
      <c r="C320" s="77"/>
      <c r="D320" s="94"/>
      <c r="E320" s="98"/>
      <c r="F320" s="98"/>
      <c r="G320" s="98"/>
      <c r="H320" s="98"/>
      <c r="I320" s="98"/>
      <c r="J320" s="98"/>
      <c r="K320" s="77"/>
      <c r="L320" s="77"/>
      <c r="M320" s="77"/>
      <c r="N320" s="77"/>
      <c r="O320" s="77"/>
      <c r="P320" s="77"/>
      <c r="Q320" s="77"/>
    </row>
    <row r="321" spans="1:17" ht="12.75" customHeight="1" x14ac:dyDescent="0.2">
      <c r="A321" s="77"/>
      <c r="B321" s="114"/>
      <c r="C321" s="77"/>
      <c r="D321" s="94"/>
      <c r="E321" s="98"/>
      <c r="F321" s="98"/>
      <c r="G321" s="98"/>
      <c r="H321" s="98"/>
      <c r="I321" s="98"/>
      <c r="J321" s="98"/>
      <c r="K321" s="77"/>
      <c r="L321" s="77"/>
      <c r="M321" s="77"/>
      <c r="N321" s="77"/>
      <c r="O321" s="77"/>
      <c r="P321" s="77"/>
      <c r="Q321" s="77"/>
    </row>
    <row r="322" spans="1:17" ht="12.75" customHeight="1" x14ac:dyDescent="0.2">
      <c r="A322" s="77"/>
      <c r="B322" s="114"/>
      <c r="C322" s="77"/>
      <c r="D322" s="94"/>
      <c r="E322" s="98"/>
      <c r="F322" s="98"/>
      <c r="G322" s="98"/>
      <c r="H322" s="98"/>
      <c r="I322" s="98"/>
      <c r="J322" s="98"/>
      <c r="K322" s="77"/>
      <c r="L322" s="77"/>
      <c r="M322" s="77"/>
      <c r="N322" s="77"/>
      <c r="O322" s="77"/>
      <c r="P322" s="77"/>
      <c r="Q322" s="77"/>
    </row>
    <row r="323" spans="1:17" ht="12.75" customHeight="1" x14ac:dyDescent="0.2">
      <c r="A323" s="77"/>
      <c r="B323" s="114"/>
      <c r="C323" s="77"/>
      <c r="D323" s="94"/>
      <c r="E323" s="98"/>
      <c r="F323" s="98"/>
      <c r="G323" s="98"/>
      <c r="H323" s="98"/>
      <c r="I323" s="98"/>
      <c r="J323" s="98"/>
      <c r="K323" s="77"/>
      <c r="L323" s="77"/>
      <c r="M323" s="77"/>
      <c r="N323" s="77"/>
      <c r="O323" s="77"/>
      <c r="P323" s="77"/>
      <c r="Q323" s="77"/>
    </row>
    <row r="324" spans="1:17" ht="12.75" customHeight="1" x14ac:dyDescent="0.2">
      <c r="A324" s="77"/>
      <c r="B324" s="114"/>
      <c r="C324" s="77"/>
      <c r="D324" s="94"/>
      <c r="E324" s="98"/>
      <c r="F324" s="98"/>
      <c r="G324" s="98"/>
      <c r="H324" s="98"/>
      <c r="I324" s="98"/>
      <c r="J324" s="98"/>
      <c r="K324" s="77"/>
      <c r="L324" s="77"/>
      <c r="M324" s="77"/>
      <c r="N324" s="77"/>
      <c r="O324" s="77"/>
      <c r="P324" s="77"/>
      <c r="Q324" s="77"/>
    </row>
    <row r="325" spans="1:17" ht="12.75" customHeight="1" x14ac:dyDescent="0.2">
      <c r="A325" s="77"/>
      <c r="B325" s="114"/>
      <c r="C325" s="77"/>
      <c r="D325" s="94"/>
      <c r="E325" s="98"/>
      <c r="F325" s="98"/>
      <c r="G325" s="98"/>
      <c r="H325" s="98"/>
      <c r="I325" s="98"/>
      <c r="J325" s="98"/>
      <c r="K325" s="77"/>
      <c r="L325" s="77"/>
      <c r="M325" s="77"/>
      <c r="N325" s="77"/>
      <c r="O325" s="77"/>
      <c r="P325" s="77"/>
      <c r="Q325" s="77"/>
    </row>
    <row r="326" spans="1:17" ht="12.75" customHeight="1" x14ac:dyDescent="0.2">
      <c r="A326" s="77"/>
      <c r="B326" s="114"/>
      <c r="C326" s="77"/>
      <c r="D326" s="94"/>
      <c r="E326" s="98"/>
      <c r="F326" s="98"/>
      <c r="G326" s="98"/>
      <c r="H326" s="98"/>
      <c r="I326" s="98"/>
      <c r="J326" s="98"/>
      <c r="K326" s="77"/>
      <c r="L326" s="77"/>
      <c r="M326" s="77"/>
      <c r="N326" s="77"/>
      <c r="O326" s="77"/>
      <c r="P326" s="77"/>
      <c r="Q326" s="77"/>
    </row>
    <row r="327" spans="1:17" ht="12.75" customHeight="1" x14ac:dyDescent="0.2">
      <c r="A327" s="77"/>
      <c r="B327" s="114"/>
      <c r="C327" s="77"/>
      <c r="D327" s="94"/>
      <c r="E327" s="98"/>
      <c r="F327" s="98"/>
      <c r="G327" s="98"/>
      <c r="H327" s="98"/>
      <c r="I327" s="98"/>
      <c r="J327" s="98"/>
      <c r="K327" s="77"/>
      <c r="L327" s="77"/>
      <c r="M327" s="77"/>
      <c r="N327" s="77"/>
      <c r="O327" s="77"/>
      <c r="P327" s="77"/>
      <c r="Q327" s="77"/>
    </row>
    <row r="328" spans="1:17" ht="12.75" customHeight="1" x14ac:dyDescent="0.2">
      <c r="A328" s="77"/>
      <c r="B328" s="114"/>
      <c r="C328" s="77"/>
      <c r="D328" s="94"/>
      <c r="E328" s="98"/>
      <c r="F328" s="98"/>
      <c r="G328" s="98"/>
      <c r="H328" s="98"/>
      <c r="I328" s="98"/>
      <c r="J328" s="98"/>
      <c r="K328" s="77"/>
      <c r="L328" s="77"/>
      <c r="M328" s="77"/>
      <c r="N328" s="77"/>
      <c r="O328" s="77"/>
      <c r="P328" s="77"/>
      <c r="Q328" s="77"/>
    </row>
    <row r="329" spans="1:17" ht="12.75" customHeight="1" x14ac:dyDescent="0.2">
      <c r="A329" s="77"/>
      <c r="B329" s="114"/>
      <c r="C329" s="77"/>
      <c r="D329" s="94"/>
      <c r="E329" s="98"/>
      <c r="F329" s="98"/>
      <c r="G329" s="98"/>
      <c r="H329" s="98"/>
      <c r="I329" s="98"/>
      <c r="J329" s="98"/>
      <c r="K329" s="77"/>
      <c r="L329" s="77"/>
      <c r="M329" s="77"/>
      <c r="N329" s="77"/>
      <c r="O329" s="77"/>
      <c r="P329" s="77"/>
      <c r="Q329" s="77"/>
    </row>
    <row r="330" spans="1:17" ht="12.75" customHeight="1" x14ac:dyDescent="0.2">
      <c r="A330" s="77"/>
      <c r="B330" s="114"/>
      <c r="C330" s="77"/>
      <c r="D330" s="94"/>
      <c r="E330" s="98"/>
      <c r="F330" s="98"/>
      <c r="G330" s="98"/>
      <c r="H330" s="98"/>
      <c r="I330" s="98"/>
      <c r="J330" s="98"/>
      <c r="K330" s="77"/>
      <c r="L330" s="77"/>
      <c r="M330" s="77"/>
      <c r="N330" s="77"/>
      <c r="O330" s="77"/>
      <c r="P330" s="77"/>
      <c r="Q330" s="77"/>
    </row>
    <row r="331" spans="1:17" ht="12.75" customHeight="1" x14ac:dyDescent="0.2">
      <c r="A331" s="77"/>
      <c r="B331" s="114"/>
      <c r="C331" s="77"/>
      <c r="D331" s="94"/>
      <c r="E331" s="98"/>
      <c r="F331" s="98"/>
      <c r="G331" s="98"/>
      <c r="H331" s="98"/>
      <c r="I331" s="98"/>
      <c r="J331" s="98"/>
      <c r="K331" s="77"/>
      <c r="L331" s="77"/>
      <c r="M331" s="77"/>
      <c r="N331" s="77"/>
      <c r="O331" s="77"/>
      <c r="P331" s="77"/>
      <c r="Q331" s="77"/>
    </row>
    <row r="332" spans="1:17" ht="12.75" customHeight="1" x14ac:dyDescent="0.2">
      <c r="A332" s="77"/>
      <c r="B332" s="114"/>
      <c r="C332" s="77"/>
      <c r="D332" s="94"/>
      <c r="E332" s="98"/>
      <c r="F332" s="98"/>
      <c r="G332" s="98"/>
      <c r="H332" s="98"/>
      <c r="I332" s="98"/>
      <c r="J332" s="98"/>
      <c r="K332" s="77"/>
      <c r="L332" s="77"/>
      <c r="M332" s="77"/>
      <c r="N332" s="77"/>
      <c r="O332" s="77"/>
      <c r="P332" s="77"/>
      <c r="Q332" s="77"/>
    </row>
    <row r="333" spans="1:17" ht="12.75" customHeight="1" x14ac:dyDescent="0.2">
      <c r="A333" s="77"/>
      <c r="B333" s="114"/>
      <c r="C333" s="77"/>
      <c r="D333" s="94"/>
      <c r="E333" s="98"/>
      <c r="F333" s="98"/>
      <c r="G333" s="98"/>
      <c r="H333" s="98"/>
      <c r="I333" s="98"/>
      <c r="J333" s="98"/>
      <c r="K333" s="77"/>
      <c r="L333" s="77"/>
      <c r="M333" s="77"/>
      <c r="N333" s="77"/>
      <c r="O333" s="77"/>
      <c r="P333" s="77"/>
      <c r="Q333" s="77"/>
    </row>
    <row r="334" spans="1:17" ht="12.75" customHeight="1" x14ac:dyDescent="0.2">
      <c r="A334" s="77"/>
      <c r="B334" s="114"/>
      <c r="C334" s="77"/>
      <c r="D334" s="94"/>
      <c r="E334" s="98"/>
      <c r="F334" s="98"/>
      <c r="G334" s="98"/>
      <c r="H334" s="98"/>
      <c r="I334" s="98"/>
      <c r="J334" s="98"/>
      <c r="K334" s="77"/>
      <c r="L334" s="77"/>
      <c r="M334" s="77"/>
      <c r="N334" s="77"/>
      <c r="O334" s="77"/>
      <c r="P334" s="77"/>
      <c r="Q334" s="77"/>
    </row>
    <row r="335" spans="1:17" ht="12.75" customHeight="1" x14ac:dyDescent="0.2">
      <c r="A335" s="77"/>
      <c r="B335" s="114"/>
      <c r="C335" s="77"/>
      <c r="D335" s="94"/>
      <c r="E335" s="98"/>
      <c r="F335" s="98"/>
      <c r="G335" s="98"/>
      <c r="H335" s="98"/>
      <c r="I335" s="98"/>
      <c r="J335" s="98"/>
      <c r="K335" s="77"/>
      <c r="L335" s="77"/>
      <c r="M335" s="77"/>
      <c r="N335" s="77"/>
      <c r="O335" s="77"/>
      <c r="P335" s="77"/>
      <c r="Q335" s="77"/>
    </row>
    <row r="336" spans="1:17" ht="12.75" customHeight="1" x14ac:dyDescent="0.2">
      <c r="A336" s="77"/>
      <c r="B336" s="114"/>
      <c r="C336" s="77"/>
      <c r="D336" s="94"/>
      <c r="E336" s="98"/>
      <c r="F336" s="98"/>
      <c r="G336" s="98"/>
      <c r="H336" s="98"/>
      <c r="I336" s="98"/>
      <c r="J336" s="98"/>
      <c r="K336" s="77"/>
      <c r="L336" s="77"/>
      <c r="M336" s="77"/>
      <c r="N336" s="77"/>
      <c r="O336" s="77"/>
      <c r="P336" s="77"/>
      <c r="Q336" s="77"/>
    </row>
    <row r="337" spans="1:17" ht="12.75" customHeight="1" x14ac:dyDescent="0.2">
      <c r="A337" s="77"/>
      <c r="B337" s="114"/>
      <c r="C337" s="77"/>
      <c r="D337" s="94"/>
      <c r="E337" s="98"/>
      <c r="F337" s="98"/>
      <c r="G337" s="98"/>
      <c r="H337" s="98"/>
      <c r="I337" s="98"/>
      <c r="J337" s="98"/>
      <c r="K337" s="77"/>
      <c r="L337" s="77"/>
      <c r="M337" s="77"/>
      <c r="N337" s="77"/>
      <c r="O337" s="77"/>
      <c r="P337" s="77"/>
      <c r="Q337" s="77"/>
    </row>
    <row r="338" spans="1:17" ht="12.75" customHeight="1" x14ac:dyDescent="0.2">
      <c r="A338" s="77"/>
      <c r="B338" s="114"/>
      <c r="C338" s="77"/>
      <c r="D338" s="94"/>
      <c r="E338" s="98"/>
      <c r="F338" s="98"/>
      <c r="G338" s="98"/>
      <c r="H338" s="98"/>
      <c r="I338" s="98"/>
      <c r="J338" s="98"/>
      <c r="K338" s="77"/>
      <c r="L338" s="77"/>
      <c r="M338" s="77"/>
      <c r="N338" s="77"/>
      <c r="O338" s="77"/>
      <c r="P338" s="77"/>
      <c r="Q338" s="77"/>
    </row>
    <row r="339" spans="1:17" ht="12.75" customHeight="1" x14ac:dyDescent="0.2">
      <c r="A339" s="77"/>
      <c r="B339" s="114"/>
      <c r="C339" s="77"/>
      <c r="D339" s="94"/>
      <c r="E339" s="98"/>
      <c r="F339" s="98"/>
      <c r="G339" s="98"/>
      <c r="H339" s="98"/>
      <c r="I339" s="98"/>
      <c r="J339" s="98"/>
      <c r="K339" s="77"/>
      <c r="L339" s="77"/>
      <c r="M339" s="77"/>
      <c r="N339" s="77"/>
      <c r="O339" s="77"/>
      <c r="P339" s="77"/>
      <c r="Q339" s="77"/>
    </row>
    <row r="340" spans="1:17" ht="12.75" customHeight="1" x14ac:dyDescent="0.2">
      <c r="A340" s="77"/>
      <c r="B340" s="114"/>
      <c r="C340" s="77"/>
      <c r="D340" s="94"/>
      <c r="E340" s="98"/>
      <c r="F340" s="98"/>
      <c r="G340" s="98"/>
      <c r="H340" s="98"/>
      <c r="I340" s="98"/>
      <c r="J340" s="98"/>
      <c r="K340" s="77"/>
      <c r="L340" s="77"/>
      <c r="M340" s="77"/>
      <c r="N340" s="77"/>
      <c r="O340" s="77"/>
      <c r="P340" s="77"/>
      <c r="Q340" s="77"/>
    </row>
    <row r="341" spans="1:17" ht="12.75" customHeight="1" x14ac:dyDescent="0.2">
      <c r="A341" s="77"/>
      <c r="B341" s="114"/>
      <c r="C341" s="77"/>
      <c r="D341" s="94"/>
      <c r="E341" s="98"/>
      <c r="F341" s="98"/>
      <c r="G341" s="98"/>
      <c r="H341" s="98"/>
      <c r="I341" s="98"/>
      <c r="J341" s="98"/>
      <c r="K341" s="77"/>
      <c r="L341" s="77"/>
      <c r="M341" s="77"/>
      <c r="N341" s="77"/>
      <c r="O341" s="77"/>
      <c r="P341" s="77"/>
      <c r="Q341" s="77"/>
    </row>
    <row r="342" spans="1:17" ht="12.75" customHeight="1" x14ac:dyDescent="0.2">
      <c r="A342" s="77"/>
      <c r="B342" s="114"/>
      <c r="C342" s="77"/>
      <c r="D342" s="94"/>
      <c r="E342" s="98"/>
      <c r="F342" s="98"/>
      <c r="G342" s="98"/>
      <c r="H342" s="98"/>
      <c r="I342" s="98"/>
      <c r="J342" s="98"/>
      <c r="K342" s="77"/>
      <c r="L342" s="77"/>
      <c r="M342" s="77"/>
      <c r="N342" s="77"/>
      <c r="O342" s="77"/>
      <c r="P342" s="77"/>
      <c r="Q342" s="77"/>
    </row>
    <row r="343" spans="1:17" ht="12.75" customHeight="1" x14ac:dyDescent="0.2">
      <c r="A343" s="77"/>
      <c r="B343" s="114"/>
      <c r="C343" s="77"/>
      <c r="D343" s="94"/>
      <c r="E343" s="98"/>
      <c r="F343" s="98"/>
      <c r="G343" s="98"/>
      <c r="H343" s="98"/>
      <c r="I343" s="98"/>
      <c r="J343" s="98"/>
      <c r="K343" s="77"/>
      <c r="L343" s="77"/>
      <c r="M343" s="77"/>
      <c r="N343" s="77"/>
      <c r="O343" s="77"/>
      <c r="P343" s="77"/>
      <c r="Q343" s="77"/>
    </row>
    <row r="344" spans="1:17" ht="12.75" customHeight="1" x14ac:dyDescent="0.2">
      <c r="A344" s="77"/>
      <c r="B344" s="114"/>
      <c r="C344" s="77"/>
      <c r="D344" s="94"/>
      <c r="E344" s="98"/>
      <c r="F344" s="98"/>
      <c r="G344" s="98"/>
      <c r="H344" s="98"/>
      <c r="I344" s="98"/>
      <c r="J344" s="98"/>
      <c r="K344" s="77"/>
      <c r="L344" s="77"/>
      <c r="M344" s="77"/>
      <c r="N344" s="77"/>
      <c r="O344" s="77"/>
      <c r="P344" s="77"/>
      <c r="Q344" s="77"/>
    </row>
    <row r="345" spans="1:17" ht="12.75" customHeight="1" x14ac:dyDescent="0.2">
      <c r="A345" s="77"/>
      <c r="B345" s="114"/>
      <c r="C345" s="77"/>
      <c r="D345" s="94"/>
      <c r="E345" s="98"/>
      <c r="F345" s="98"/>
      <c r="G345" s="98"/>
      <c r="H345" s="98"/>
      <c r="I345" s="98"/>
      <c r="J345" s="98"/>
      <c r="K345" s="77"/>
      <c r="L345" s="77"/>
      <c r="M345" s="77"/>
      <c r="N345" s="77"/>
      <c r="O345" s="77"/>
      <c r="P345" s="77"/>
      <c r="Q345" s="77"/>
    </row>
    <row r="346" spans="1:17" ht="12.75" customHeight="1" x14ac:dyDescent="0.2">
      <c r="A346" s="77"/>
      <c r="B346" s="114"/>
      <c r="C346" s="77"/>
      <c r="D346" s="94"/>
      <c r="E346" s="98"/>
      <c r="F346" s="98"/>
      <c r="G346" s="98"/>
      <c r="H346" s="98"/>
      <c r="I346" s="98"/>
      <c r="J346" s="98"/>
      <c r="K346" s="77"/>
      <c r="L346" s="77"/>
      <c r="M346" s="77"/>
      <c r="N346" s="77"/>
      <c r="O346" s="77"/>
      <c r="P346" s="77"/>
      <c r="Q346" s="77"/>
    </row>
    <row r="347" spans="1:17" ht="12.75" customHeight="1" x14ac:dyDescent="0.2">
      <c r="A347" s="77"/>
      <c r="B347" s="114"/>
      <c r="C347" s="77"/>
      <c r="D347" s="94"/>
      <c r="E347" s="98"/>
      <c r="F347" s="98"/>
      <c r="G347" s="98"/>
      <c r="H347" s="98"/>
      <c r="I347" s="98"/>
      <c r="J347" s="98"/>
      <c r="K347" s="77"/>
      <c r="L347" s="77"/>
      <c r="M347" s="77"/>
      <c r="N347" s="77"/>
      <c r="O347" s="77"/>
      <c r="P347" s="77"/>
      <c r="Q347" s="77"/>
    </row>
    <row r="348" spans="1:17" ht="12.75" customHeight="1" x14ac:dyDescent="0.2">
      <c r="A348" s="77"/>
      <c r="B348" s="114"/>
      <c r="C348" s="77"/>
      <c r="D348" s="94"/>
      <c r="E348" s="98"/>
      <c r="F348" s="98"/>
      <c r="G348" s="98"/>
      <c r="H348" s="98"/>
      <c r="I348" s="98"/>
      <c r="J348" s="98"/>
      <c r="K348" s="77"/>
      <c r="L348" s="77"/>
      <c r="M348" s="77"/>
      <c r="N348" s="77"/>
      <c r="O348" s="77"/>
      <c r="P348" s="77"/>
      <c r="Q348" s="77"/>
    </row>
    <row r="349" spans="1:17" ht="12.75" customHeight="1" x14ac:dyDescent="0.2">
      <c r="A349" s="77"/>
      <c r="B349" s="114"/>
      <c r="C349" s="77"/>
      <c r="D349" s="94"/>
      <c r="E349" s="98"/>
      <c r="F349" s="98"/>
      <c r="G349" s="98"/>
      <c r="H349" s="98"/>
      <c r="I349" s="98"/>
      <c r="J349" s="98"/>
      <c r="K349" s="77"/>
      <c r="L349" s="77"/>
      <c r="M349" s="77"/>
      <c r="N349" s="77"/>
      <c r="O349" s="77"/>
      <c r="P349" s="77"/>
      <c r="Q349" s="77"/>
    </row>
    <row r="350" spans="1:17" ht="12.75" customHeight="1" x14ac:dyDescent="0.2">
      <c r="A350" s="77"/>
      <c r="B350" s="114"/>
      <c r="C350" s="77"/>
      <c r="D350" s="94"/>
      <c r="E350" s="98"/>
      <c r="F350" s="98"/>
      <c r="G350" s="98"/>
      <c r="H350" s="98"/>
      <c r="I350" s="98"/>
      <c r="J350" s="98"/>
      <c r="K350" s="77"/>
      <c r="L350" s="77"/>
      <c r="M350" s="77"/>
      <c r="N350" s="77"/>
      <c r="O350" s="77"/>
      <c r="P350" s="77"/>
      <c r="Q350" s="77"/>
    </row>
    <row r="351" spans="1:17" ht="12.75" customHeight="1" x14ac:dyDescent="0.2">
      <c r="A351" s="77"/>
      <c r="B351" s="114"/>
      <c r="C351" s="77"/>
      <c r="D351" s="94"/>
      <c r="E351" s="98"/>
      <c r="F351" s="98"/>
      <c r="G351" s="98"/>
      <c r="H351" s="98"/>
      <c r="I351" s="98"/>
      <c r="J351" s="98"/>
      <c r="K351" s="77"/>
      <c r="L351" s="77"/>
      <c r="M351" s="77"/>
      <c r="N351" s="77"/>
      <c r="O351" s="77"/>
      <c r="P351" s="77"/>
      <c r="Q351" s="77"/>
    </row>
    <row r="352" spans="1:17" ht="12.75" customHeight="1" x14ac:dyDescent="0.2">
      <c r="A352" s="77"/>
      <c r="B352" s="114"/>
      <c r="C352" s="77"/>
      <c r="D352" s="94"/>
      <c r="E352" s="98"/>
      <c r="F352" s="98"/>
      <c r="G352" s="98"/>
      <c r="H352" s="98"/>
      <c r="I352" s="98"/>
      <c r="J352" s="98"/>
      <c r="K352" s="77"/>
      <c r="L352" s="77"/>
      <c r="M352" s="77"/>
      <c r="N352" s="77"/>
      <c r="O352" s="77"/>
      <c r="P352" s="77"/>
      <c r="Q352" s="77"/>
    </row>
    <row r="353" spans="1:17" ht="12.75" customHeight="1" x14ac:dyDescent="0.2">
      <c r="A353" s="77"/>
      <c r="B353" s="114"/>
      <c r="C353" s="77"/>
      <c r="D353" s="94"/>
      <c r="E353" s="98"/>
      <c r="F353" s="98"/>
      <c r="G353" s="98"/>
      <c r="H353" s="98"/>
      <c r="I353" s="98"/>
      <c r="J353" s="98"/>
      <c r="K353" s="77"/>
      <c r="L353" s="77"/>
      <c r="M353" s="77"/>
      <c r="N353" s="77"/>
      <c r="O353" s="77"/>
      <c r="P353" s="77"/>
      <c r="Q353" s="77"/>
    </row>
    <row r="354" spans="1:17" ht="12.75" customHeight="1" x14ac:dyDescent="0.2">
      <c r="A354" s="77"/>
      <c r="B354" s="114"/>
      <c r="C354" s="77"/>
      <c r="D354" s="94"/>
      <c r="E354" s="98"/>
      <c r="F354" s="98"/>
      <c r="G354" s="98"/>
      <c r="H354" s="98"/>
      <c r="I354" s="98"/>
      <c r="J354" s="98"/>
      <c r="K354" s="77"/>
      <c r="L354" s="77"/>
      <c r="M354" s="77"/>
      <c r="N354" s="77"/>
      <c r="O354" s="77"/>
      <c r="P354" s="77"/>
      <c r="Q354" s="77"/>
    </row>
    <row r="355" spans="1:17" ht="12.75" customHeight="1" x14ac:dyDescent="0.2">
      <c r="A355" s="77"/>
      <c r="B355" s="114"/>
      <c r="C355" s="77"/>
      <c r="D355" s="94"/>
      <c r="E355" s="98"/>
      <c r="F355" s="98"/>
      <c r="G355" s="98"/>
      <c r="H355" s="98"/>
      <c r="I355" s="98"/>
      <c r="J355" s="98"/>
      <c r="K355" s="77"/>
      <c r="L355" s="77"/>
      <c r="M355" s="77"/>
      <c r="N355" s="77"/>
      <c r="O355" s="77"/>
      <c r="P355" s="77"/>
      <c r="Q355" s="77"/>
    </row>
    <row r="356" spans="1:17" ht="12.75" customHeight="1" x14ac:dyDescent="0.2">
      <c r="A356" s="77"/>
      <c r="B356" s="114"/>
      <c r="C356" s="77"/>
      <c r="D356" s="94"/>
      <c r="E356" s="98"/>
      <c r="F356" s="98"/>
      <c r="G356" s="98"/>
      <c r="H356" s="98"/>
      <c r="I356" s="98"/>
      <c r="J356" s="98"/>
      <c r="K356" s="77"/>
      <c r="L356" s="77"/>
      <c r="M356" s="77"/>
      <c r="N356" s="77"/>
      <c r="O356" s="77"/>
      <c r="P356" s="77"/>
      <c r="Q356" s="77"/>
    </row>
    <row r="357" spans="1:17" ht="12.75" customHeight="1" x14ac:dyDescent="0.2">
      <c r="A357" s="77"/>
      <c r="B357" s="114"/>
      <c r="C357" s="77"/>
      <c r="D357" s="94"/>
      <c r="E357" s="98"/>
      <c r="F357" s="98"/>
      <c r="G357" s="98"/>
      <c r="H357" s="98"/>
      <c r="I357" s="98"/>
      <c r="J357" s="98"/>
      <c r="K357" s="77"/>
      <c r="L357" s="77"/>
      <c r="M357" s="77"/>
      <c r="N357" s="77"/>
      <c r="O357" s="77"/>
      <c r="P357" s="77"/>
      <c r="Q357" s="77"/>
    </row>
    <row r="358" spans="1:17" ht="12.75" customHeight="1" x14ac:dyDescent="0.2">
      <c r="A358" s="77"/>
      <c r="B358" s="114"/>
      <c r="C358" s="77"/>
      <c r="D358" s="94"/>
      <c r="E358" s="98"/>
      <c r="F358" s="98"/>
      <c r="G358" s="98"/>
      <c r="H358" s="98"/>
      <c r="I358" s="98"/>
      <c r="J358" s="98"/>
      <c r="K358" s="77"/>
      <c r="L358" s="77"/>
      <c r="M358" s="77"/>
      <c r="N358" s="77"/>
      <c r="O358" s="77"/>
      <c r="P358" s="77"/>
      <c r="Q358" s="77"/>
    </row>
    <row r="359" spans="1:17" ht="12.75" customHeight="1" x14ac:dyDescent="0.2">
      <c r="A359" s="77"/>
      <c r="B359" s="114"/>
      <c r="C359" s="77"/>
      <c r="D359" s="94"/>
      <c r="E359" s="98"/>
      <c r="F359" s="98"/>
      <c r="G359" s="98"/>
      <c r="H359" s="98"/>
      <c r="I359" s="98"/>
      <c r="J359" s="98"/>
      <c r="K359" s="77"/>
      <c r="L359" s="77"/>
      <c r="M359" s="77"/>
      <c r="N359" s="77"/>
      <c r="O359" s="77"/>
      <c r="P359" s="77"/>
      <c r="Q359" s="77"/>
    </row>
    <row r="360" spans="1:17" ht="12.75" customHeight="1" x14ac:dyDescent="0.2">
      <c r="A360" s="77"/>
      <c r="B360" s="114"/>
      <c r="C360" s="77"/>
      <c r="D360" s="94"/>
      <c r="E360" s="98"/>
      <c r="F360" s="98"/>
      <c r="G360" s="98"/>
      <c r="H360" s="98"/>
      <c r="I360" s="98"/>
      <c r="J360" s="98"/>
      <c r="K360" s="77"/>
      <c r="L360" s="77"/>
      <c r="M360" s="77"/>
      <c r="N360" s="77"/>
      <c r="O360" s="77"/>
      <c r="P360" s="77"/>
      <c r="Q360" s="77"/>
    </row>
    <row r="361" spans="1:17" ht="12.75" customHeight="1" x14ac:dyDescent="0.2">
      <c r="A361" s="77"/>
      <c r="B361" s="114"/>
      <c r="C361" s="77"/>
      <c r="D361" s="94"/>
      <c r="E361" s="98"/>
      <c r="F361" s="98"/>
      <c r="G361" s="98"/>
      <c r="H361" s="98"/>
      <c r="I361" s="98"/>
      <c r="J361" s="98"/>
      <c r="K361" s="77"/>
      <c r="L361" s="77"/>
      <c r="M361" s="77"/>
      <c r="N361" s="77"/>
      <c r="O361" s="77"/>
      <c r="P361" s="77"/>
      <c r="Q361" s="77"/>
    </row>
    <row r="362" spans="1:17" ht="12.75" customHeight="1" x14ac:dyDescent="0.2">
      <c r="A362" s="77"/>
      <c r="B362" s="114"/>
      <c r="C362" s="77"/>
      <c r="D362" s="94"/>
      <c r="E362" s="98"/>
      <c r="F362" s="98"/>
      <c r="G362" s="98"/>
      <c r="H362" s="98"/>
      <c r="I362" s="98"/>
      <c r="J362" s="98"/>
      <c r="K362" s="77"/>
      <c r="L362" s="77"/>
      <c r="M362" s="77"/>
      <c r="N362" s="77"/>
      <c r="O362" s="77"/>
      <c r="P362" s="77"/>
      <c r="Q362" s="77"/>
    </row>
    <row r="363" spans="1:17" ht="12.75" customHeight="1" x14ac:dyDescent="0.2">
      <c r="A363" s="77"/>
      <c r="B363" s="114"/>
      <c r="C363" s="77"/>
      <c r="D363" s="94"/>
      <c r="E363" s="98"/>
      <c r="F363" s="98"/>
      <c r="G363" s="98"/>
      <c r="H363" s="98"/>
      <c r="I363" s="98"/>
      <c r="J363" s="98"/>
      <c r="K363" s="77"/>
      <c r="L363" s="77"/>
      <c r="M363" s="77"/>
      <c r="N363" s="77"/>
      <c r="O363" s="77"/>
      <c r="P363" s="77"/>
      <c r="Q363" s="77"/>
    </row>
    <row r="364" spans="1:17" ht="12.75" customHeight="1" x14ac:dyDescent="0.2">
      <c r="A364" s="77"/>
      <c r="B364" s="114"/>
      <c r="C364" s="77"/>
      <c r="D364" s="94"/>
      <c r="E364" s="98"/>
      <c r="F364" s="98"/>
      <c r="G364" s="98"/>
      <c r="H364" s="98"/>
      <c r="I364" s="98"/>
      <c r="J364" s="98"/>
      <c r="K364" s="77"/>
      <c r="L364" s="77"/>
      <c r="M364" s="77"/>
      <c r="N364" s="77"/>
      <c r="O364" s="77"/>
      <c r="P364" s="77"/>
      <c r="Q364" s="77"/>
    </row>
    <row r="365" spans="1:17" ht="12.75" customHeight="1" x14ac:dyDescent="0.2">
      <c r="A365" s="77"/>
      <c r="B365" s="114"/>
      <c r="C365" s="77"/>
      <c r="D365" s="94"/>
      <c r="E365" s="98"/>
      <c r="F365" s="98"/>
      <c r="G365" s="98"/>
      <c r="H365" s="98"/>
      <c r="I365" s="98"/>
      <c r="J365" s="98"/>
      <c r="K365" s="77"/>
      <c r="L365" s="77"/>
      <c r="M365" s="77"/>
      <c r="N365" s="77"/>
      <c r="O365" s="77"/>
      <c r="P365" s="77"/>
      <c r="Q365" s="77"/>
    </row>
    <row r="366" spans="1:17" ht="12.75" customHeight="1" x14ac:dyDescent="0.2">
      <c r="A366" s="77"/>
      <c r="B366" s="114"/>
      <c r="C366" s="77"/>
      <c r="D366" s="94"/>
      <c r="E366" s="98"/>
      <c r="F366" s="98"/>
      <c r="G366" s="98"/>
      <c r="H366" s="98"/>
      <c r="I366" s="98"/>
      <c r="J366" s="98"/>
      <c r="K366" s="77"/>
      <c r="L366" s="77"/>
      <c r="M366" s="77"/>
      <c r="N366" s="77"/>
      <c r="O366" s="77"/>
      <c r="P366" s="77"/>
      <c r="Q366" s="77"/>
    </row>
    <row r="367" spans="1:17" ht="12.75" customHeight="1" x14ac:dyDescent="0.2">
      <c r="A367" s="77"/>
      <c r="B367" s="114"/>
      <c r="C367" s="77"/>
      <c r="D367" s="94"/>
      <c r="E367" s="98"/>
      <c r="F367" s="98"/>
      <c r="G367" s="98"/>
      <c r="H367" s="98"/>
      <c r="I367" s="98"/>
      <c r="J367" s="98"/>
      <c r="K367" s="77"/>
      <c r="L367" s="77"/>
      <c r="M367" s="77"/>
      <c r="N367" s="77"/>
      <c r="O367" s="77"/>
      <c r="P367" s="77"/>
      <c r="Q367" s="77"/>
    </row>
    <row r="368" spans="1:17" ht="12.75" customHeight="1" x14ac:dyDescent="0.2">
      <c r="A368" s="77"/>
      <c r="B368" s="114"/>
      <c r="C368" s="77"/>
      <c r="D368" s="94"/>
      <c r="E368" s="98"/>
      <c r="F368" s="98"/>
      <c r="G368" s="98"/>
      <c r="H368" s="98"/>
      <c r="I368" s="98"/>
      <c r="J368" s="98"/>
      <c r="K368" s="77"/>
      <c r="L368" s="77"/>
      <c r="M368" s="77"/>
      <c r="N368" s="77"/>
      <c r="O368" s="77"/>
      <c r="P368" s="77"/>
      <c r="Q368" s="77"/>
    </row>
    <row r="369" spans="1:17" ht="12.75" customHeight="1" x14ac:dyDescent="0.2">
      <c r="A369" s="77"/>
      <c r="B369" s="114"/>
      <c r="C369" s="77"/>
      <c r="D369" s="94"/>
      <c r="E369" s="98"/>
      <c r="F369" s="98"/>
      <c r="G369" s="98"/>
      <c r="H369" s="98"/>
      <c r="I369" s="98"/>
      <c r="J369" s="98"/>
      <c r="K369" s="77"/>
      <c r="L369" s="77"/>
      <c r="M369" s="77"/>
      <c r="N369" s="77"/>
      <c r="O369" s="77"/>
      <c r="P369" s="77"/>
      <c r="Q369" s="77"/>
    </row>
    <row r="370" spans="1:17" ht="12.75" customHeight="1" x14ac:dyDescent="0.2">
      <c r="A370" s="77"/>
      <c r="B370" s="114"/>
      <c r="C370" s="77"/>
      <c r="D370" s="94"/>
      <c r="E370" s="98"/>
      <c r="F370" s="98"/>
      <c r="G370" s="98"/>
      <c r="H370" s="98"/>
      <c r="I370" s="98"/>
      <c r="J370" s="98"/>
      <c r="K370" s="77"/>
      <c r="L370" s="77"/>
      <c r="M370" s="77"/>
      <c r="N370" s="77"/>
      <c r="O370" s="77"/>
      <c r="P370" s="77"/>
      <c r="Q370" s="77"/>
    </row>
    <row r="371" spans="1:17" ht="12.75" customHeight="1" x14ac:dyDescent="0.2">
      <c r="A371" s="77"/>
      <c r="B371" s="114"/>
      <c r="C371" s="77"/>
      <c r="D371" s="94"/>
      <c r="E371" s="98"/>
      <c r="F371" s="98"/>
      <c r="G371" s="98"/>
      <c r="H371" s="98"/>
      <c r="I371" s="98"/>
      <c r="J371" s="98"/>
      <c r="K371" s="77"/>
      <c r="L371" s="77"/>
      <c r="M371" s="77"/>
      <c r="N371" s="77"/>
      <c r="O371" s="77"/>
      <c r="P371" s="77"/>
      <c r="Q371" s="77"/>
    </row>
    <row r="372" spans="1:17" ht="12.75" customHeight="1" x14ac:dyDescent="0.2">
      <c r="A372" s="77"/>
      <c r="B372" s="114"/>
      <c r="C372" s="77"/>
      <c r="D372" s="94"/>
      <c r="E372" s="98"/>
      <c r="F372" s="98"/>
      <c r="G372" s="98"/>
      <c r="H372" s="98"/>
      <c r="I372" s="98"/>
      <c r="J372" s="98"/>
      <c r="K372" s="77"/>
      <c r="L372" s="77"/>
      <c r="M372" s="77"/>
      <c r="N372" s="77"/>
      <c r="O372" s="77"/>
      <c r="P372" s="77"/>
      <c r="Q372" s="77"/>
    </row>
    <row r="373" spans="1:17" ht="12.75" customHeight="1" x14ac:dyDescent="0.2">
      <c r="A373" s="77"/>
      <c r="B373" s="114"/>
      <c r="C373" s="77"/>
      <c r="D373" s="94"/>
      <c r="E373" s="98"/>
      <c r="F373" s="98"/>
      <c r="G373" s="98"/>
      <c r="H373" s="98"/>
      <c r="I373" s="98"/>
      <c r="J373" s="98"/>
      <c r="K373" s="77"/>
      <c r="L373" s="77"/>
      <c r="M373" s="77"/>
      <c r="N373" s="77"/>
      <c r="O373" s="77"/>
      <c r="P373" s="77"/>
      <c r="Q373" s="77"/>
    </row>
    <row r="374" spans="1:17" ht="12.75" customHeight="1" x14ac:dyDescent="0.2">
      <c r="A374" s="77"/>
      <c r="B374" s="114"/>
      <c r="C374" s="77"/>
      <c r="D374" s="94"/>
      <c r="E374" s="98"/>
      <c r="F374" s="98"/>
      <c r="G374" s="98"/>
      <c r="H374" s="98"/>
      <c r="I374" s="98"/>
      <c r="J374" s="98"/>
      <c r="K374" s="77"/>
      <c r="L374" s="77"/>
      <c r="M374" s="77"/>
      <c r="N374" s="77"/>
      <c r="O374" s="77"/>
      <c r="P374" s="77"/>
      <c r="Q374" s="77"/>
    </row>
    <row r="375" spans="1:17" ht="12.75" customHeight="1" x14ac:dyDescent="0.2">
      <c r="A375" s="77"/>
      <c r="B375" s="114"/>
      <c r="C375" s="77"/>
      <c r="D375" s="94"/>
      <c r="E375" s="98"/>
      <c r="F375" s="98"/>
      <c r="G375" s="98"/>
      <c r="H375" s="98"/>
      <c r="I375" s="98"/>
      <c r="J375" s="98"/>
      <c r="K375" s="77"/>
      <c r="L375" s="77"/>
      <c r="M375" s="77"/>
      <c r="N375" s="77"/>
      <c r="O375" s="77"/>
      <c r="P375" s="77"/>
      <c r="Q375" s="77"/>
    </row>
    <row r="376" spans="1:17" ht="12.75" customHeight="1" x14ac:dyDescent="0.2">
      <c r="A376" s="77"/>
      <c r="B376" s="114"/>
      <c r="C376" s="77"/>
      <c r="D376" s="94"/>
      <c r="E376" s="98"/>
      <c r="F376" s="98"/>
      <c r="G376" s="98"/>
      <c r="H376" s="98"/>
      <c r="I376" s="98"/>
      <c r="J376" s="98"/>
      <c r="K376" s="77"/>
      <c r="L376" s="77"/>
      <c r="M376" s="77"/>
      <c r="N376" s="77"/>
      <c r="O376" s="77"/>
      <c r="P376" s="77"/>
      <c r="Q376" s="77"/>
    </row>
    <row r="377" spans="1:17" ht="12.75" customHeight="1" x14ac:dyDescent="0.2">
      <c r="A377" s="77"/>
      <c r="B377" s="114"/>
      <c r="C377" s="77"/>
      <c r="D377" s="94"/>
      <c r="E377" s="98"/>
      <c r="F377" s="98"/>
      <c r="G377" s="98"/>
      <c r="H377" s="98"/>
      <c r="I377" s="98"/>
      <c r="J377" s="98"/>
      <c r="K377" s="77"/>
      <c r="L377" s="77"/>
      <c r="M377" s="77"/>
      <c r="N377" s="77"/>
      <c r="O377" s="77"/>
      <c r="P377" s="77"/>
      <c r="Q377" s="77"/>
    </row>
    <row r="378" spans="1:17" ht="12.75" customHeight="1" x14ac:dyDescent="0.2">
      <c r="A378" s="77"/>
      <c r="B378" s="114"/>
      <c r="C378" s="77"/>
      <c r="D378" s="94"/>
      <c r="E378" s="98"/>
      <c r="F378" s="98"/>
      <c r="G378" s="98"/>
      <c r="H378" s="98"/>
      <c r="I378" s="98"/>
      <c r="J378" s="98"/>
      <c r="K378" s="77"/>
      <c r="L378" s="77"/>
      <c r="M378" s="77"/>
      <c r="N378" s="77"/>
      <c r="O378" s="77"/>
      <c r="P378" s="77"/>
      <c r="Q378" s="77"/>
    </row>
    <row r="379" spans="1:17" ht="12.75" customHeight="1" x14ac:dyDescent="0.2">
      <c r="A379" s="77"/>
      <c r="B379" s="114"/>
      <c r="C379" s="77"/>
      <c r="D379" s="94"/>
      <c r="E379" s="98"/>
      <c r="F379" s="98"/>
      <c r="G379" s="98"/>
      <c r="H379" s="98"/>
      <c r="I379" s="98"/>
      <c r="J379" s="98"/>
      <c r="K379" s="77"/>
      <c r="L379" s="77"/>
      <c r="M379" s="77"/>
      <c r="N379" s="77"/>
      <c r="O379" s="77"/>
      <c r="P379" s="77"/>
      <c r="Q379" s="77"/>
    </row>
    <row r="380" spans="1:17" ht="12.75" customHeight="1" x14ac:dyDescent="0.2">
      <c r="A380" s="77"/>
      <c r="B380" s="114"/>
      <c r="C380" s="77"/>
      <c r="D380" s="94"/>
      <c r="E380" s="98"/>
      <c r="F380" s="98"/>
      <c r="G380" s="98"/>
      <c r="H380" s="98"/>
      <c r="I380" s="98"/>
      <c r="J380" s="98"/>
      <c r="K380" s="77"/>
      <c r="L380" s="77"/>
      <c r="M380" s="77"/>
      <c r="N380" s="77"/>
      <c r="O380" s="77"/>
      <c r="P380" s="77"/>
      <c r="Q380" s="77"/>
    </row>
    <row r="381" spans="1:17" ht="12.75" customHeight="1" x14ac:dyDescent="0.2">
      <c r="A381" s="77"/>
      <c r="B381" s="114"/>
      <c r="C381" s="77"/>
      <c r="D381" s="94"/>
      <c r="E381" s="98"/>
      <c r="F381" s="98"/>
      <c r="G381" s="98"/>
      <c r="H381" s="98"/>
      <c r="I381" s="98"/>
      <c r="J381" s="98"/>
      <c r="K381" s="77"/>
      <c r="L381" s="77"/>
      <c r="M381" s="77"/>
      <c r="N381" s="77"/>
      <c r="O381" s="77"/>
      <c r="P381" s="77"/>
      <c r="Q381" s="77"/>
    </row>
    <row r="382" spans="1:17" ht="12.75" customHeight="1" x14ac:dyDescent="0.2">
      <c r="A382" s="77"/>
      <c r="B382" s="114"/>
      <c r="C382" s="77"/>
      <c r="D382" s="94"/>
      <c r="E382" s="98"/>
      <c r="F382" s="98"/>
      <c r="G382" s="98"/>
      <c r="H382" s="98"/>
      <c r="I382" s="98"/>
      <c r="J382" s="98"/>
      <c r="K382" s="77"/>
      <c r="L382" s="77"/>
      <c r="M382" s="77"/>
      <c r="N382" s="77"/>
      <c r="O382" s="77"/>
      <c r="P382" s="77"/>
      <c r="Q382" s="77"/>
    </row>
    <row r="383" spans="1:17" ht="12.75" customHeight="1" x14ac:dyDescent="0.2">
      <c r="A383" s="77"/>
      <c r="B383" s="114"/>
      <c r="C383" s="77"/>
      <c r="D383" s="94"/>
      <c r="E383" s="98"/>
      <c r="F383" s="98"/>
      <c r="G383" s="98"/>
      <c r="H383" s="98"/>
      <c r="I383" s="98"/>
      <c r="J383" s="98"/>
      <c r="K383" s="77"/>
      <c r="L383" s="77"/>
      <c r="M383" s="77"/>
      <c r="N383" s="77"/>
      <c r="O383" s="77"/>
      <c r="P383" s="77"/>
      <c r="Q383" s="77"/>
    </row>
    <row r="384" spans="1:17" ht="12.75" customHeight="1" x14ac:dyDescent="0.2">
      <c r="A384" s="77"/>
      <c r="B384" s="114"/>
      <c r="C384" s="77"/>
      <c r="D384" s="94"/>
      <c r="E384" s="98"/>
      <c r="F384" s="98"/>
      <c r="G384" s="98"/>
      <c r="H384" s="98"/>
      <c r="I384" s="98"/>
      <c r="J384" s="98"/>
      <c r="K384" s="77"/>
      <c r="L384" s="77"/>
      <c r="M384" s="77"/>
      <c r="N384" s="77"/>
      <c r="O384" s="77"/>
      <c r="P384" s="77"/>
      <c r="Q384" s="77"/>
    </row>
    <row r="385" spans="1:17" ht="12.75" customHeight="1" x14ac:dyDescent="0.2">
      <c r="A385" s="77"/>
      <c r="B385" s="114"/>
      <c r="C385" s="77"/>
      <c r="D385" s="94"/>
      <c r="E385" s="98"/>
      <c r="F385" s="98"/>
      <c r="G385" s="98"/>
      <c r="H385" s="98"/>
      <c r="I385" s="98"/>
      <c r="J385" s="98"/>
      <c r="K385" s="77"/>
      <c r="L385" s="77"/>
      <c r="M385" s="77"/>
      <c r="N385" s="77"/>
      <c r="O385" s="77"/>
      <c r="P385" s="77"/>
      <c r="Q385" s="77"/>
    </row>
    <row r="386" spans="1:17" ht="12.75" customHeight="1" x14ac:dyDescent="0.2">
      <c r="A386" s="77"/>
      <c r="B386" s="114"/>
      <c r="C386" s="77"/>
      <c r="D386" s="94"/>
      <c r="E386" s="98"/>
      <c r="F386" s="98"/>
      <c r="G386" s="98"/>
      <c r="H386" s="98"/>
      <c r="I386" s="98"/>
      <c r="J386" s="98"/>
      <c r="K386" s="77"/>
      <c r="L386" s="77"/>
      <c r="M386" s="77"/>
      <c r="N386" s="77"/>
      <c r="O386" s="77"/>
      <c r="P386" s="77"/>
      <c r="Q386" s="77"/>
    </row>
    <row r="387" spans="1:17" ht="12.75" customHeight="1" x14ac:dyDescent="0.2">
      <c r="A387" s="77"/>
      <c r="B387" s="114"/>
      <c r="C387" s="77"/>
      <c r="D387" s="94"/>
      <c r="E387" s="98"/>
      <c r="F387" s="98"/>
      <c r="G387" s="98"/>
      <c r="H387" s="98"/>
      <c r="I387" s="98"/>
      <c r="J387" s="98"/>
      <c r="K387" s="77"/>
      <c r="L387" s="77"/>
      <c r="M387" s="77"/>
      <c r="N387" s="77"/>
      <c r="O387" s="77"/>
      <c r="P387" s="77"/>
      <c r="Q387" s="77"/>
    </row>
    <row r="388" spans="1:17" ht="12.75" customHeight="1" x14ac:dyDescent="0.2">
      <c r="A388" s="77"/>
      <c r="B388" s="114"/>
      <c r="C388" s="77"/>
      <c r="D388" s="94"/>
      <c r="E388" s="98"/>
      <c r="F388" s="98"/>
      <c r="G388" s="98"/>
      <c r="H388" s="98"/>
      <c r="I388" s="98"/>
      <c r="J388" s="98"/>
      <c r="K388" s="77"/>
      <c r="L388" s="77"/>
      <c r="M388" s="77"/>
      <c r="N388" s="77"/>
      <c r="O388" s="77"/>
      <c r="P388" s="77"/>
      <c r="Q388" s="77"/>
    </row>
    <row r="389" spans="1:17" ht="12.75" customHeight="1" x14ac:dyDescent="0.2">
      <c r="A389" s="77"/>
      <c r="B389" s="114"/>
      <c r="C389" s="77"/>
      <c r="D389" s="94"/>
      <c r="E389" s="98"/>
      <c r="F389" s="98"/>
      <c r="G389" s="98"/>
      <c r="H389" s="98"/>
      <c r="I389" s="98"/>
      <c r="J389" s="98"/>
      <c r="K389" s="77"/>
      <c r="L389" s="77"/>
      <c r="M389" s="77"/>
      <c r="N389" s="77"/>
      <c r="O389" s="77"/>
      <c r="P389" s="77"/>
      <c r="Q389" s="77"/>
    </row>
    <row r="390" spans="1:17" ht="12.75" customHeight="1" x14ac:dyDescent="0.2">
      <c r="A390" s="77"/>
      <c r="B390" s="114"/>
      <c r="C390" s="77"/>
      <c r="D390" s="94"/>
      <c r="E390" s="98"/>
      <c r="F390" s="98"/>
      <c r="G390" s="98"/>
      <c r="H390" s="98"/>
      <c r="I390" s="98"/>
      <c r="J390" s="98"/>
      <c r="K390" s="77"/>
      <c r="L390" s="77"/>
      <c r="M390" s="77"/>
      <c r="N390" s="77"/>
      <c r="O390" s="77"/>
      <c r="P390" s="77"/>
      <c r="Q390" s="77"/>
    </row>
    <row r="391" spans="1:17" ht="12.75" customHeight="1" x14ac:dyDescent="0.2">
      <c r="A391" s="77"/>
      <c r="B391" s="114"/>
      <c r="C391" s="77"/>
      <c r="D391" s="94"/>
      <c r="E391" s="98"/>
      <c r="F391" s="98"/>
      <c r="G391" s="98"/>
      <c r="H391" s="98"/>
      <c r="I391" s="98"/>
      <c r="J391" s="98"/>
      <c r="K391" s="77"/>
      <c r="L391" s="77"/>
      <c r="M391" s="77"/>
      <c r="N391" s="77"/>
      <c r="O391" s="77"/>
      <c r="P391" s="77"/>
      <c r="Q391" s="77"/>
    </row>
    <row r="392" spans="1:17" ht="12.75" customHeight="1" x14ac:dyDescent="0.2">
      <c r="A392" s="77"/>
      <c r="B392" s="114"/>
      <c r="C392" s="77"/>
      <c r="D392" s="94"/>
      <c r="E392" s="98"/>
      <c r="F392" s="98"/>
      <c r="G392" s="98"/>
      <c r="H392" s="98"/>
      <c r="I392" s="98"/>
      <c r="J392" s="98"/>
      <c r="K392" s="77"/>
      <c r="L392" s="77"/>
      <c r="M392" s="77"/>
      <c r="N392" s="77"/>
      <c r="O392" s="77"/>
      <c r="P392" s="77"/>
      <c r="Q392" s="77"/>
    </row>
    <row r="393" spans="1:17" ht="12.75" customHeight="1" x14ac:dyDescent="0.2">
      <c r="A393" s="77"/>
      <c r="B393" s="114"/>
      <c r="C393" s="77"/>
      <c r="D393" s="94"/>
      <c r="E393" s="98"/>
      <c r="F393" s="98"/>
      <c r="G393" s="98"/>
      <c r="H393" s="98"/>
      <c r="I393" s="98"/>
      <c r="J393" s="98"/>
      <c r="K393" s="77"/>
      <c r="L393" s="77"/>
      <c r="M393" s="77"/>
      <c r="N393" s="77"/>
      <c r="O393" s="77"/>
      <c r="P393" s="77"/>
      <c r="Q393" s="77"/>
    </row>
    <row r="394" spans="1:17" ht="12.75" customHeight="1" x14ac:dyDescent="0.2">
      <c r="A394" s="77"/>
      <c r="B394" s="114"/>
      <c r="C394" s="77"/>
      <c r="D394" s="94"/>
      <c r="E394" s="98"/>
      <c r="F394" s="98"/>
      <c r="G394" s="98"/>
      <c r="H394" s="98"/>
      <c r="I394" s="98"/>
      <c r="J394" s="98"/>
      <c r="K394" s="77"/>
      <c r="L394" s="77"/>
      <c r="M394" s="77"/>
      <c r="N394" s="77"/>
      <c r="O394" s="77"/>
      <c r="P394" s="77"/>
      <c r="Q394" s="77"/>
    </row>
    <row r="395" spans="1:17" ht="12.75" customHeight="1" x14ac:dyDescent="0.2">
      <c r="A395" s="77"/>
      <c r="B395" s="114"/>
      <c r="C395" s="77"/>
      <c r="D395" s="94"/>
      <c r="E395" s="98"/>
      <c r="F395" s="98"/>
      <c r="G395" s="98"/>
      <c r="H395" s="98"/>
      <c r="I395" s="98"/>
      <c r="J395" s="98"/>
      <c r="K395" s="77"/>
      <c r="L395" s="77"/>
      <c r="M395" s="77"/>
      <c r="N395" s="77"/>
      <c r="O395" s="77"/>
      <c r="P395" s="77"/>
      <c r="Q395" s="77"/>
    </row>
    <row r="396" spans="1:17" ht="12.75" customHeight="1" x14ac:dyDescent="0.2">
      <c r="A396" s="77"/>
      <c r="B396" s="114"/>
      <c r="C396" s="77"/>
      <c r="D396" s="94"/>
      <c r="E396" s="98"/>
      <c r="F396" s="98"/>
      <c r="G396" s="98"/>
      <c r="H396" s="98"/>
      <c r="I396" s="98"/>
      <c r="J396" s="98"/>
      <c r="K396" s="77"/>
      <c r="L396" s="77"/>
      <c r="M396" s="77"/>
      <c r="N396" s="77"/>
      <c r="O396" s="77"/>
      <c r="P396" s="77"/>
      <c r="Q396" s="77"/>
    </row>
    <row r="397" spans="1:17" ht="12.75" customHeight="1" x14ac:dyDescent="0.2">
      <c r="A397" s="77"/>
      <c r="B397" s="114"/>
      <c r="C397" s="77"/>
      <c r="D397" s="94"/>
      <c r="E397" s="98"/>
      <c r="F397" s="98"/>
      <c r="G397" s="98"/>
      <c r="H397" s="98"/>
      <c r="I397" s="98"/>
      <c r="J397" s="98"/>
      <c r="K397" s="77"/>
      <c r="L397" s="77"/>
      <c r="M397" s="77"/>
      <c r="N397" s="77"/>
      <c r="O397" s="77"/>
      <c r="P397" s="77"/>
      <c r="Q397" s="77"/>
    </row>
    <row r="398" spans="1:17" ht="12.75" customHeight="1" x14ac:dyDescent="0.2">
      <c r="A398" s="77"/>
      <c r="B398" s="114"/>
      <c r="C398" s="77"/>
      <c r="D398" s="94"/>
      <c r="E398" s="98"/>
      <c r="F398" s="98"/>
      <c r="G398" s="98"/>
      <c r="H398" s="98"/>
      <c r="I398" s="98"/>
      <c r="J398" s="98"/>
      <c r="K398" s="77"/>
      <c r="L398" s="77"/>
      <c r="M398" s="77"/>
      <c r="N398" s="77"/>
      <c r="O398" s="77"/>
      <c r="P398" s="77"/>
      <c r="Q398" s="77"/>
    </row>
    <row r="399" spans="1:17" ht="12.75" customHeight="1" x14ac:dyDescent="0.2">
      <c r="A399" s="77"/>
      <c r="B399" s="114"/>
      <c r="C399" s="77"/>
      <c r="D399" s="94"/>
      <c r="E399" s="98"/>
      <c r="F399" s="98"/>
      <c r="G399" s="98"/>
      <c r="H399" s="98"/>
      <c r="I399" s="98"/>
      <c r="J399" s="98"/>
      <c r="K399" s="77"/>
      <c r="L399" s="77"/>
      <c r="M399" s="77"/>
      <c r="N399" s="77"/>
      <c r="O399" s="77"/>
      <c r="P399" s="77"/>
      <c r="Q399" s="77"/>
    </row>
    <row r="400" spans="1:17" ht="12.75" customHeight="1" x14ac:dyDescent="0.2">
      <c r="A400" s="77"/>
      <c r="B400" s="114"/>
      <c r="C400" s="77"/>
      <c r="D400" s="94"/>
      <c r="E400" s="98"/>
      <c r="F400" s="98"/>
      <c r="G400" s="98"/>
      <c r="H400" s="98"/>
      <c r="I400" s="98"/>
      <c r="J400" s="98"/>
      <c r="K400" s="77"/>
      <c r="L400" s="77"/>
      <c r="M400" s="77"/>
      <c r="N400" s="77"/>
      <c r="O400" s="77"/>
      <c r="P400" s="77"/>
      <c r="Q400" s="77"/>
    </row>
    <row r="401" spans="1:17" ht="12.75" customHeight="1" x14ac:dyDescent="0.2">
      <c r="A401" s="77"/>
      <c r="B401" s="114"/>
      <c r="C401" s="77"/>
      <c r="D401" s="94"/>
      <c r="E401" s="98"/>
      <c r="F401" s="98"/>
      <c r="G401" s="98"/>
      <c r="H401" s="98"/>
      <c r="I401" s="98"/>
      <c r="J401" s="98"/>
      <c r="K401" s="77"/>
      <c r="L401" s="77"/>
      <c r="M401" s="77"/>
      <c r="N401" s="77"/>
      <c r="O401" s="77"/>
      <c r="P401" s="77"/>
      <c r="Q401" s="77"/>
    </row>
    <row r="402" spans="1:17" ht="12.75" customHeight="1" x14ac:dyDescent="0.2">
      <c r="A402" s="77"/>
      <c r="B402" s="114"/>
      <c r="C402" s="77"/>
      <c r="D402" s="94"/>
      <c r="E402" s="98"/>
      <c r="F402" s="98"/>
      <c r="G402" s="98"/>
      <c r="H402" s="98"/>
      <c r="I402" s="98"/>
      <c r="J402" s="98"/>
      <c r="K402" s="77"/>
      <c r="L402" s="77"/>
      <c r="M402" s="77"/>
      <c r="N402" s="77"/>
      <c r="O402" s="77"/>
      <c r="P402" s="77"/>
      <c r="Q402" s="77"/>
    </row>
    <row r="403" spans="1:17" ht="12.75" customHeight="1" x14ac:dyDescent="0.2">
      <c r="A403" s="77"/>
      <c r="B403" s="114"/>
      <c r="C403" s="77"/>
      <c r="D403" s="94"/>
      <c r="E403" s="98"/>
      <c r="F403" s="98"/>
      <c r="G403" s="98"/>
      <c r="H403" s="98"/>
      <c r="I403" s="98"/>
      <c r="J403" s="98"/>
      <c r="K403" s="77"/>
      <c r="L403" s="77"/>
      <c r="M403" s="77"/>
      <c r="N403" s="77"/>
      <c r="O403" s="77"/>
      <c r="P403" s="77"/>
      <c r="Q403" s="77"/>
    </row>
    <row r="404" spans="1:17" ht="12.75" customHeight="1" x14ac:dyDescent="0.2">
      <c r="A404" s="77"/>
      <c r="B404" s="114"/>
      <c r="C404" s="77"/>
      <c r="D404" s="94"/>
      <c r="E404" s="98"/>
      <c r="F404" s="98"/>
      <c r="G404" s="98"/>
      <c r="H404" s="98"/>
      <c r="I404" s="98"/>
      <c r="J404" s="98"/>
      <c r="K404" s="77"/>
      <c r="L404" s="77"/>
      <c r="M404" s="77"/>
      <c r="N404" s="77"/>
      <c r="O404" s="77"/>
      <c r="P404" s="77"/>
      <c r="Q404" s="77"/>
    </row>
    <row r="405" spans="1:17" ht="12.75" customHeight="1" x14ac:dyDescent="0.2">
      <c r="A405" s="77"/>
      <c r="B405" s="114"/>
      <c r="C405" s="77"/>
      <c r="D405" s="94"/>
      <c r="E405" s="98"/>
      <c r="F405" s="98"/>
      <c r="G405" s="98"/>
      <c r="H405" s="98"/>
      <c r="I405" s="98"/>
      <c r="J405" s="98"/>
      <c r="K405" s="77"/>
      <c r="L405" s="77"/>
      <c r="M405" s="77"/>
      <c r="N405" s="77"/>
      <c r="O405" s="77"/>
      <c r="P405" s="77"/>
      <c r="Q405" s="77"/>
    </row>
    <row r="406" spans="1:17" ht="12.75" customHeight="1" x14ac:dyDescent="0.2">
      <c r="A406" s="77"/>
      <c r="B406" s="114"/>
      <c r="C406" s="77"/>
      <c r="D406" s="94"/>
      <c r="E406" s="98"/>
      <c r="F406" s="98"/>
      <c r="G406" s="98"/>
      <c r="H406" s="98"/>
      <c r="I406" s="98"/>
      <c r="J406" s="98"/>
      <c r="K406" s="77"/>
      <c r="L406" s="77"/>
      <c r="M406" s="77"/>
      <c r="N406" s="77"/>
      <c r="O406" s="77"/>
      <c r="P406" s="77"/>
      <c r="Q406" s="77"/>
    </row>
    <row r="407" spans="1:17" ht="12.75" customHeight="1" x14ac:dyDescent="0.2">
      <c r="A407" s="77"/>
      <c r="B407" s="114"/>
      <c r="C407" s="77"/>
      <c r="D407" s="94"/>
      <c r="E407" s="98"/>
      <c r="F407" s="98"/>
      <c r="G407" s="98"/>
      <c r="H407" s="98"/>
      <c r="I407" s="98"/>
      <c r="J407" s="98"/>
      <c r="K407" s="77"/>
      <c r="L407" s="77"/>
      <c r="M407" s="77"/>
      <c r="N407" s="77"/>
      <c r="O407" s="77"/>
      <c r="P407" s="77"/>
      <c r="Q407" s="77"/>
    </row>
    <row r="408" spans="1:17" ht="12.75" customHeight="1" x14ac:dyDescent="0.2">
      <c r="A408" s="77"/>
      <c r="B408" s="114"/>
      <c r="C408" s="77"/>
      <c r="D408" s="94"/>
      <c r="E408" s="98"/>
      <c r="F408" s="98"/>
      <c r="G408" s="98"/>
      <c r="H408" s="98"/>
      <c r="I408" s="98"/>
      <c r="J408" s="98"/>
      <c r="K408" s="77"/>
      <c r="L408" s="77"/>
      <c r="M408" s="77"/>
      <c r="N408" s="77"/>
      <c r="O408" s="77"/>
      <c r="P408" s="77"/>
      <c r="Q408" s="77"/>
    </row>
    <row r="409" spans="1:17" ht="12.75" customHeight="1" x14ac:dyDescent="0.2">
      <c r="A409" s="77"/>
      <c r="B409" s="114"/>
      <c r="C409" s="77"/>
      <c r="D409" s="94"/>
      <c r="E409" s="98"/>
      <c r="F409" s="98"/>
      <c r="G409" s="98"/>
      <c r="H409" s="98"/>
      <c r="I409" s="98"/>
      <c r="J409" s="98"/>
      <c r="K409" s="77"/>
      <c r="L409" s="77"/>
      <c r="M409" s="77"/>
      <c r="N409" s="77"/>
      <c r="O409" s="77"/>
      <c r="P409" s="77"/>
      <c r="Q409" s="77"/>
    </row>
    <row r="410" spans="1:17" ht="12.75" customHeight="1" x14ac:dyDescent="0.2">
      <c r="A410" s="77"/>
      <c r="B410" s="114"/>
      <c r="C410" s="77"/>
      <c r="D410" s="94"/>
      <c r="E410" s="98"/>
      <c r="F410" s="98"/>
      <c r="G410" s="98"/>
      <c r="H410" s="98"/>
      <c r="I410" s="98"/>
      <c r="J410" s="98"/>
      <c r="K410" s="77"/>
      <c r="L410" s="77"/>
      <c r="M410" s="77"/>
      <c r="N410" s="77"/>
      <c r="O410" s="77"/>
      <c r="P410" s="77"/>
      <c r="Q410" s="77"/>
    </row>
    <row r="411" spans="1:17" ht="12.75" customHeight="1" x14ac:dyDescent="0.2">
      <c r="A411" s="77"/>
      <c r="B411" s="114"/>
      <c r="C411" s="77"/>
      <c r="D411" s="94"/>
      <c r="E411" s="98"/>
      <c r="F411" s="98"/>
      <c r="G411" s="98"/>
      <c r="H411" s="98"/>
      <c r="I411" s="98"/>
      <c r="J411" s="98"/>
      <c r="K411" s="77"/>
      <c r="L411" s="77"/>
      <c r="M411" s="77"/>
      <c r="N411" s="77"/>
      <c r="O411" s="77"/>
      <c r="P411" s="77"/>
      <c r="Q411" s="77"/>
    </row>
    <row r="412" spans="1:17" ht="12.75" customHeight="1" x14ac:dyDescent="0.2">
      <c r="A412" s="77"/>
      <c r="B412" s="114"/>
      <c r="C412" s="77"/>
      <c r="D412" s="94"/>
      <c r="E412" s="98"/>
      <c r="F412" s="98"/>
      <c r="G412" s="98"/>
      <c r="H412" s="98"/>
      <c r="I412" s="98"/>
      <c r="J412" s="98"/>
      <c r="K412" s="77"/>
      <c r="L412" s="77"/>
      <c r="M412" s="77"/>
      <c r="N412" s="77"/>
      <c r="O412" s="77"/>
      <c r="P412" s="77"/>
      <c r="Q412" s="77"/>
    </row>
    <row r="413" spans="1:17" ht="12.75" customHeight="1" x14ac:dyDescent="0.2">
      <c r="A413" s="77"/>
      <c r="B413" s="114"/>
      <c r="C413" s="77"/>
      <c r="D413" s="94"/>
      <c r="E413" s="98"/>
      <c r="F413" s="98"/>
      <c r="G413" s="98"/>
      <c r="H413" s="98"/>
      <c r="I413" s="98"/>
      <c r="J413" s="98"/>
      <c r="K413" s="77"/>
      <c r="L413" s="77"/>
      <c r="M413" s="77"/>
      <c r="N413" s="77"/>
      <c r="O413" s="77"/>
      <c r="P413" s="77"/>
      <c r="Q413" s="77"/>
    </row>
    <row r="414" spans="1:17" ht="12.75" customHeight="1" x14ac:dyDescent="0.2">
      <c r="A414" s="77"/>
      <c r="B414" s="114"/>
      <c r="C414" s="77"/>
      <c r="D414" s="94"/>
      <c r="E414" s="98"/>
      <c r="F414" s="98"/>
      <c r="G414" s="98"/>
      <c r="H414" s="98"/>
      <c r="I414" s="98"/>
      <c r="J414" s="98"/>
      <c r="K414" s="77"/>
      <c r="L414" s="77"/>
      <c r="M414" s="77"/>
      <c r="N414" s="77"/>
      <c r="O414" s="77"/>
      <c r="P414" s="77"/>
      <c r="Q414" s="77"/>
    </row>
    <row r="415" spans="1:17" ht="12.75" customHeight="1" x14ac:dyDescent="0.2">
      <c r="A415" s="77"/>
      <c r="B415" s="114"/>
      <c r="C415" s="77"/>
      <c r="D415" s="94"/>
      <c r="E415" s="98"/>
      <c r="F415" s="98"/>
      <c r="G415" s="98"/>
      <c r="H415" s="98"/>
      <c r="I415" s="98"/>
      <c r="J415" s="98"/>
      <c r="K415" s="77"/>
      <c r="L415" s="77"/>
      <c r="M415" s="77"/>
      <c r="N415" s="77"/>
      <c r="O415" s="77"/>
      <c r="P415" s="77"/>
      <c r="Q415" s="77"/>
    </row>
    <row r="416" spans="1:17" ht="12.75" customHeight="1" x14ac:dyDescent="0.2">
      <c r="A416" s="77"/>
      <c r="B416" s="114"/>
      <c r="C416" s="77"/>
      <c r="D416" s="94"/>
      <c r="E416" s="98"/>
      <c r="F416" s="98"/>
      <c r="G416" s="98"/>
      <c r="H416" s="98"/>
      <c r="I416" s="98"/>
      <c r="J416" s="98"/>
      <c r="K416" s="77"/>
      <c r="L416" s="77"/>
      <c r="M416" s="77"/>
      <c r="N416" s="77"/>
      <c r="O416" s="77"/>
      <c r="P416" s="77"/>
      <c r="Q416" s="77"/>
    </row>
    <row r="417" spans="1:17" ht="12.75" customHeight="1" x14ac:dyDescent="0.2">
      <c r="A417" s="77"/>
      <c r="B417" s="114"/>
      <c r="C417" s="77"/>
      <c r="D417" s="94"/>
      <c r="E417" s="98"/>
      <c r="F417" s="98"/>
      <c r="G417" s="98"/>
      <c r="H417" s="98"/>
      <c r="I417" s="98"/>
      <c r="J417" s="98"/>
      <c r="K417" s="77"/>
      <c r="L417" s="77"/>
      <c r="M417" s="77"/>
      <c r="N417" s="77"/>
      <c r="O417" s="77"/>
      <c r="P417" s="77"/>
      <c r="Q417" s="77"/>
    </row>
    <row r="418" spans="1:17" ht="12.75" customHeight="1" x14ac:dyDescent="0.2">
      <c r="A418" s="77"/>
      <c r="B418" s="114"/>
      <c r="C418" s="77"/>
      <c r="D418" s="94"/>
      <c r="E418" s="98"/>
      <c r="F418" s="98"/>
      <c r="G418" s="98"/>
      <c r="H418" s="98"/>
      <c r="I418" s="98"/>
      <c r="J418" s="98"/>
      <c r="K418" s="77"/>
      <c r="L418" s="77"/>
      <c r="M418" s="77"/>
      <c r="N418" s="77"/>
      <c r="O418" s="77"/>
      <c r="P418" s="77"/>
      <c r="Q418" s="77"/>
    </row>
    <row r="419" spans="1:17" ht="12.75" customHeight="1" x14ac:dyDescent="0.2">
      <c r="A419" s="77"/>
      <c r="B419" s="114"/>
      <c r="C419" s="77"/>
      <c r="D419" s="94"/>
      <c r="E419" s="98"/>
      <c r="F419" s="98"/>
      <c r="G419" s="98"/>
      <c r="H419" s="98"/>
      <c r="I419" s="98"/>
      <c r="J419" s="98"/>
      <c r="K419" s="77"/>
      <c r="L419" s="77"/>
      <c r="M419" s="77"/>
      <c r="N419" s="77"/>
      <c r="O419" s="77"/>
      <c r="P419" s="77"/>
      <c r="Q419" s="77"/>
    </row>
    <row r="420" spans="1:17" ht="12.75" customHeight="1" x14ac:dyDescent="0.2">
      <c r="A420" s="77"/>
      <c r="B420" s="114"/>
      <c r="C420" s="77"/>
      <c r="D420" s="94"/>
      <c r="E420" s="98"/>
      <c r="F420" s="98"/>
      <c r="G420" s="98"/>
      <c r="H420" s="98"/>
      <c r="I420" s="98"/>
      <c r="J420" s="98"/>
      <c r="K420" s="77"/>
      <c r="L420" s="77"/>
      <c r="M420" s="77"/>
      <c r="N420" s="77"/>
      <c r="O420" s="77"/>
      <c r="P420" s="77"/>
      <c r="Q420" s="77"/>
    </row>
    <row r="421" spans="1:17" ht="12.75" customHeight="1" x14ac:dyDescent="0.2">
      <c r="A421" s="77"/>
      <c r="B421" s="114"/>
      <c r="C421" s="77"/>
      <c r="D421" s="94"/>
      <c r="E421" s="98"/>
      <c r="F421" s="98"/>
      <c r="G421" s="98"/>
      <c r="H421" s="98"/>
      <c r="I421" s="98"/>
      <c r="J421" s="98"/>
      <c r="K421" s="77"/>
      <c r="L421" s="77"/>
      <c r="M421" s="77"/>
      <c r="N421" s="77"/>
      <c r="O421" s="77"/>
      <c r="P421" s="77"/>
      <c r="Q421" s="77"/>
    </row>
    <row r="422" spans="1:17" ht="12.75" customHeight="1" x14ac:dyDescent="0.2">
      <c r="A422" s="77"/>
      <c r="B422" s="114"/>
      <c r="C422" s="77"/>
      <c r="D422" s="94"/>
      <c r="E422" s="98"/>
      <c r="F422" s="98"/>
      <c r="G422" s="98"/>
      <c r="H422" s="98"/>
      <c r="I422" s="98"/>
      <c r="J422" s="98"/>
      <c r="K422" s="77"/>
      <c r="L422" s="77"/>
      <c r="M422" s="77"/>
      <c r="N422" s="77"/>
      <c r="O422" s="77"/>
      <c r="P422" s="77"/>
      <c r="Q422" s="77"/>
    </row>
    <row r="423" spans="1:17" ht="12.75" customHeight="1" x14ac:dyDescent="0.2">
      <c r="A423" s="77"/>
      <c r="B423" s="114"/>
      <c r="C423" s="77"/>
      <c r="D423" s="94"/>
      <c r="E423" s="98"/>
      <c r="F423" s="98"/>
      <c r="G423" s="98"/>
      <c r="H423" s="98"/>
      <c r="I423" s="98"/>
      <c r="J423" s="98"/>
      <c r="K423" s="77"/>
      <c r="L423" s="77"/>
      <c r="M423" s="77"/>
      <c r="N423" s="77"/>
      <c r="O423" s="77"/>
      <c r="P423" s="77"/>
      <c r="Q423" s="77"/>
    </row>
    <row r="424" spans="1:17" ht="12.75" customHeight="1" x14ac:dyDescent="0.2">
      <c r="A424" s="77"/>
      <c r="B424" s="114"/>
      <c r="C424" s="77"/>
      <c r="D424" s="94"/>
      <c r="E424" s="98"/>
      <c r="F424" s="98"/>
      <c r="G424" s="98"/>
      <c r="H424" s="98"/>
      <c r="I424" s="98"/>
      <c r="J424" s="98"/>
      <c r="K424" s="77"/>
      <c r="L424" s="77"/>
      <c r="M424" s="77"/>
      <c r="N424" s="77"/>
      <c r="O424" s="77"/>
      <c r="P424" s="77"/>
      <c r="Q424" s="77"/>
    </row>
    <row r="425" spans="1:17" ht="12.75" customHeight="1" x14ac:dyDescent="0.2">
      <c r="A425" s="77"/>
      <c r="B425" s="114"/>
      <c r="C425" s="77"/>
      <c r="D425" s="94"/>
      <c r="E425" s="98"/>
      <c r="F425" s="98"/>
      <c r="G425" s="98"/>
      <c r="H425" s="98"/>
      <c r="I425" s="98"/>
      <c r="J425" s="98"/>
      <c r="K425" s="77"/>
      <c r="L425" s="77"/>
      <c r="M425" s="77"/>
      <c r="N425" s="77"/>
      <c r="O425" s="77"/>
      <c r="P425" s="77"/>
      <c r="Q425" s="77"/>
    </row>
    <row r="426" spans="1:17" ht="12.75" customHeight="1" x14ac:dyDescent="0.2">
      <c r="A426" s="77"/>
      <c r="B426" s="114"/>
      <c r="C426" s="77"/>
      <c r="D426" s="94"/>
      <c r="E426" s="98"/>
      <c r="F426" s="98"/>
      <c r="G426" s="98"/>
      <c r="H426" s="98"/>
      <c r="I426" s="98"/>
      <c r="J426" s="98"/>
      <c r="K426" s="77"/>
      <c r="L426" s="77"/>
      <c r="M426" s="77"/>
      <c r="N426" s="77"/>
      <c r="O426" s="77"/>
      <c r="P426" s="77"/>
      <c r="Q426" s="77"/>
    </row>
    <row r="427" spans="1:17" ht="12.75" customHeight="1" x14ac:dyDescent="0.2">
      <c r="A427" s="77"/>
      <c r="B427" s="114"/>
      <c r="C427" s="77"/>
      <c r="D427" s="94"/>
      <c r="E427" s="98"/>
      <c r="F427" s="98"/>
      <c r="G427" s="98"/>
      <c r="H427" s="98"/>
      <c r="I427" s="98"/>
      <c r="J427" s="98"/>
      <c r="K427" s="77"/>
      <c r="L427" s="77"/>
      <c r="M427" s="77"/>
      <c r="N427" s="77"/>
      <c r="O427" s="77"/>
      <c r="P427" s="77"/>
      <c r="Q427" s="77"/>
    </row>
    <row r="428" spans="1:17" ht="12.75" customHeight="1" x14ac:dyDescent="0.2">
      <c r="A428" s="77"/>
      <c r="B428" s="114"/>
      <c r="C428" s="77"/>
      <c r="D428" s="94"/>
      <c r="E428" s="98"/>
      <c r="F428" s="98"/>
      <c r="G428" s="98"/>
      <c r="H428" s="98"/>
      <c r="I428" s="98"/>
      <c r="J428" s="98"/>
      <c r="K428" s="77"/>
      <c r="L428" s="77"/>
      <c r="M428" s="77"/>
      <c r="N428" s="77"/>
      <c r="O428" s="77"/>
      <c r="P428" s="77"/>
      <c r="Q428" s="77"/>
    </row>
    <row r="429" spans="1:17" ht="12.75" customHeight="1" x14ac:dyDescent="0.2">
      <c r="A429" s="77"/>
      <c r="B429" s="114"/>
      <c r="C429" s="77"/>
      <c r="D429" s="94"/>
      <c r="E429" s="98"/>
      <c r="F429" s="98"/>
      <c r="G429" s="98"/>
      <c r="H429" s="98"/>
      <c r="I429" s="98"/>
      <c r="J429" s="98"/>
      <c r="K429" s="77"/>
      <c r="L429" s="77"/>
      <c r="M429" s="77"/>
      <c r="N429" s="77"/>
      <c r="O429" s="77"/>
      <c r="P429" s="77"/>
      <c r="Q429" s="77"/>
    </row>
    <row r="430" spans="1:17" ht="12.75" customHeight="1" x14ac:dyDescent="0.2">
      <c r="A430" s="77"/>
      <c r="B430" s="114"/>
      <c r="C430" s="77"/>
      <c r="D430" s="94"/>
      <c r="E430" s="98"/>
      <c r="F430" s="98"/>
      <c r="G430" s="98"/>
      <c r="H430" s="98"/>
      <c r="I430" s="98"/>
      <c r="J430" s="98"/>
      <c r="K430" s="77"/>
      <c r="L430" s="77"/>
      <c r="M430" s="77"/>
      <c r="N430" s="77"/>
      <c r="O430" s="77"/>
      <c r="P430" s="77"/>
      <c r="Q430" s="77"/>
    </row>
    <row r="431" spans="1:17" ht="12.75" customHeight="1" x14ac:dyDescent="0.2">
      <c r="A431" s="77"/>
      <c r="B431" s="114"/>
      <c r="C431" s="77"/>
      <c r="D431" s="94"/>
      <c r="E431" s="98"/>
      <c r="F431" s="98"/>
      <c r="G431" s="98"/>
      <c r="H431" s="98"/>
      <c r="I431" s="98"/>
      <c r="J431" s="98"/>
      <c r="K431" s="77"/>
      <c r="L431" s="77"/>
      <c r="M431" s="77"/>
      <c r="N431" s="77"/>
      <c r="O431" s="77"/>
      <c r="P431" s="77"/>
      <c r="Q431" s="77"/>
    </row>
    <row r="432" spans="1:17" ht="12.75" customHeight="1" x14ac:dyDescent="0.2">
      <c r="A432" s="77"/>
      <c r="B432" s="114"/>
      <c r="C432" s="77"/>
      <c r="D432" s="94"/>
      <c r="E432" s="98"/>
      <c r="F432" s="98"/>
      <c r="G432" s="98"/>
      <c r="H432" s="98"/>
      <c r="I432" s="98"/>
      <c r="J432" s="98"/>
      <c r="K432" s="77"/>
      <c r="L432" s="77"/>
      <c r="M432" s="77"/>
      <c r="N432" s="77"/>
      <c r="O432" s="77"/>
      <c r="P432" s="77"/>
      <c r="Q432" s="77"/>
    </row>
    <row r="433" spans="1:17" ht="12.75" customHeight="1" x14ac:dyDescent="0.2">
      <c r="A433" s="77"/>
      <c r="B433" s="114"/>
      <c r="C433" s="77"/>
      <c r="D433" s="94"/>
      <c r="E433" s="98"/>
      <c r="F433" s="98"/>
      <c r="G433" s="98"/>
      <c r="H433" s="98"/>
      <c r="I433" s="98"/>
      <c r="J433" s="98"/>
      <c r="K433" s="77"/>
      <c r="L433" s="77"/>
      <c r="M433" s="77"/>
      <c r="N433" s="77"/>
      <c r="O433" s="77"/>
      <c r="P433" s="77"/>
      <c r="Q433" s="77"/>
    </row>
    <row r="434" spans="1:17" ht="12.75" customHeight="1" x14ac:dyDescent="0.2">
      <c r="A434" s="77"/>
      <c r="B434" s="114"/>
      <c r="C434" s="77"/>
      <c r="D434" s="94"/>
      <c r="E434" s="98"/>
      <c r="F434" s="98"/>
      <c r="G434" s="98"/>
      <c r="H434" s="98"/>
      <c r="I434" s="98"/>
      <c r="J434" s="98"/>
      <c r="K434" s="77"/>
      <c r="L434" s="77"/>
      <c r="M434" s="77"/>
      <c r="N434" s="77"/>
      <c r="O434" s="77"/>
      <c r="P434" s="77"/>
      <c r="Q434" s="77"/>
    </row>
    <row r="435" spans="1:17" ht="12.75" customHeight="1" x14ac:dyDescent="0.2">
      <c r="A435" s="77"/>
      <c r="B435" s="114"/>
      <c r="C435" s="77"/>
      <c r="D435" s="94"/>
      <c r="E435" s="98"/>
      <c r="F435" s="98"/>
      <c r="G435" s="98"/>
      <c r="H435" s="98"/>
      <c r="I435" s="98"/>
      <c r="J435" s="98"/>
      <c r="K435" s="77"/>
      <c r="L435" s="77"/>
      <c r="M435" s="77"/>
      <c r="N435" s="77"/>
      <c r="O435" s="77"/>
      <c r="P435" s="77"/>
      <c r="Q435" s="77"/>
    </row>
    <row r="436" spans="1:17" ht="12.75" customHeight="1" x14ac:dyDescent="0.2">
      <c r="A436" s="77"/>
      <c r="B436" s="114"/>
      <c r="C436" s="77"/>
      <c r="D436" s="94"/>
      <c r="E436" s="98"/>
      <c r="F436" s="98"/>
      <c r="G436" s="98"/>
      <c r="H436" s="98"/>
      <c r="I436" s="98"/>
      <c r="J436" s="98"/>
      <c r="K436" s="77"/>
      <c r="L436" s="77"/>
      <c r="M436" s="77"/>
      <c r="N436" s="77"/>
      <c r="O436" s="77"/>
      <c r="P436" s="77"/>
      <c r="Q436" s="77"/>
    </row>
    <row r="437" spans="1:17" ht="12.75" customHeight="1" x14ac:dyDescent="0.2">
      <c r="A437" s="77"/>
      <c r="B437" s="114"/>
      <c r="C437" s="77"/>
      <c r="D437" s="94"/>
      <c r="E437" s="98"/>
      <c r="F437" s="98"/>
      <c r="G437" s="98"/>
      <c r="H437" s="98"/>
      <c r="I437" s="98"/>
      <c r="J437" s="98"/>
      <c r="K437" s="77"/>
      <c r="L437" s="77"/>
      <c r="M437" s="77"/>
      <c r="N437" s="77"/>
      <c r="O437" s="77"/>
      <c r="P437" s="77"/>
      <c r="Q437" s="77"/>
    </row>
    <row r="438" spans="1:17" ht="12.75" customHeight="1" x14ac:dyDescent="0.2">
      <c r="A438" s="77"/>
      <c r="B438" s="114"/>
      <c r="C438" s="77"/>
      <c r="D438" s="94"/>
      <c r="E438" s="98"/>
      <c r="F438" s="98"/>
      <c r="G438" s="98"/>
      <c r="H438" s="98"/>
      <c r="I438" s="98"/>
      <c r="J438" s="98"/>
      <c r="K438" s="77"/>
      <c r="L438" s="77"/>
      <c r="M438" s="77"/>
      <c r="N438" s="77"/>
      <c r="O438" s="77"/>
      <c r="P438" s="77"/>
      <c r="Q438" s="77"/>
    </row>
    <row r="439" spans="1:17" ht="12.75" customHeight="1" x14ac:dyDescent="0.2">
      <c r="A439" s="77"/>
      <c r="B439" s="114"/>
      <c r="C439" s="77"/>
      <c r="D439" s="94"/>
      <c r="E439" s="98"/>
      <c r="F439" s="98"/>
      <c r="G439" s="98"/>
      <c r="H439" s="98"/>
      <c r="I439" s="98"/>
      <c r="J439" s="98"/>
      <c r="K439" s="77"/>
      <c r="L439" s="77"/>
      <c r="M439" s="77"/>
      <c r="N439" s="77"/>
      <c r="O439" s="77"/>
      <c r="P439" s="77"/>
      <c r="Q439" s="77"/>
    </row>
    <row r="440" spans="1:17" ht="12.75" customHeight="1" x14ac:dyDescent="0.2">
      <c r="A440" s="77"/>
      <c r="B440" s="114"/>
      <c r="C440" s="77"/>
      <c r="D440" s="94"/>
      <c r="E440" s="98"/>
      <c r="F440" s="98"/>
      <c r="G440" s="98"/>
      <c r="H440" s="98"/>
      <c r="I440" s="98"/>
      <c r="J440" s="98"/>
      <c r="K440" s="77"/>
      <c r="L440" s="77"/>
      <c r="M440" s="77"/>
      <c r="N440" s="77"/>
      <c r="O440" s="77"/>
      <c r="P440" s="77"/>
      <c r="Q440" s="77"/>
    </row>
    <row r="441" spans="1:17" ht="12.75" customHeight="1" x14ac:dyDescent="0.2">
      <c r="A441" s="77"/>
      <c r="B441" s="114"/>
      <c r="C441" s="77"/>
      <c r="D441" s="94"/>
      <c r="E441" s="98"/>
      <c r="F441" s="98"/>
      <c r="G441" s="98"/>
      <c r="H441" s="98"/>
      <c r="I441" s="98"/>
      <c r="J441" s="98"/>
      <c r="K441" s="77"/>
      <c r="L441" s="77"/>
      <c r="M441" s="77"/>
      <c r="N441" s="77"/>
      <c r="O441" s="77"/>
      <c r="P441" s="77"/>
      <c r="Q441" s="77"/>
    </row>
    <row r="442" spans="1:17" ht="12.75" customHeight="1" x14ac:dyDescent="0.2">
      <c r="A442" s="77"/>
      <c r="B442" s="114"/>
      <c r="C442" s="77"/>
      <c r="D442" s="94"/>
      <c r="E442" s="98"/>
      <c r="F442" s="98"/>
      <c r="G442" s="98"/>
      <c r="H442" s="98"/>
      <c r="I442" s="98"/>
      <c r="J442" s="98"/>
      <c r="K442" s="77"/>
      <c r="L442" s="77"/>
      <c r="M442" s="77"/>
      <c r="N442" s="77"/>
      <c r="O442" s="77"/>
      <c r="P442" s="77"/>
      <c r="Q442" s="77"/>
    </row>
    <row r="443" spans="1:17" ht="12.75" customHeight="1" x14ac:dyDescent="0.2">
      <c r="A443" s="77"/>
      <c r="B443" s="114"/>
      <c r="C443" s="77"/>
      <c r="D443" s="94"/>
      <c r="E443" s="98"/>
      <c r="F443" s="98"/>
      <c r="G443" s="98"/>
      <c r="H443" s="98"/>
      <c r="I443" s="98"/>
      <c r="J443" s="98"/>
      <c r="K443" s="77"/>
      <c r="L443" s="77"/>
      <c r="M443" s="77"/>
      <c r="N443" s="77"/>
      <c r="O443" s="77"/>
      <c r="P443" s="77"/>
      <c r="Q443" s="77"/>
    </row>
    <row r="444" spans="1:17" ht="12.75" customHeight="1" x14ac:dyDescent="0.2">
      <c r="A444" s="77"/>
      <c r="B444" s="114"/>
      <c r="C444" s="77"/>
      <c r="D444" s="94"/>
      <c r="E444" s="98"/>
      <c r="F444" s="98"/>
      <c r="G444" s="98"/>
      <c r="H444" s="98"/>
      <c r="I444" s="98"/>
      <c r="J444" s="98"/>
      <c r="K444" s="77"/>
      <c r="L444" s="77"/>
      <c r="M444" s="77"/>
      <c r="N444" s="77"/>
      <c r="O444" s="77"/>
      <c r="P444" s="77"/>
      <c r="Q444" s="77"/>
    </row>
    <row r="445" spans="1:17" ht="12.75" customHeight="1" x14ac:dyDescent="0.2">
      <c r="A445" s="77"/>
      <c r="B445" s="114"/>
      <c r="C445" s="77"/>
      <c r="D445" s="94"/>
      <c r="E445" s="98"/>
      <c r="F445" s="98"/>
      <c r="G445" s="98"/>
      <c r="H445" s="98"/>
      <c r="I445" s="98"/>
      <c r="J445" s="98"/>
      <c r="K445" s="77"/>
      <c r="L445" s="77"/>
      <c r="M445" s="77"/>
      <c r="N445" s="77"/>
      <c r="O445" s="77"/>
      <c r="P445" s="77"/>
      <c r="Q445" s="77"/>
    </row>
    <row r="446" spans="1:17" ht="12.75" customHeight="1" x14ac:dyDescent="0.2">
      <c r="A446" s="77"/>
      <c r="B446" s="114"/>
      <c r="C446" s="77"/>
      <c r="D446" s="94"/>
      <c r="E446" s="98"/>
      <c r="F446" s="98"/>
      <c r="G446" s="98"/>
      <c r="H446" s="98"/>
      <c r="I446" s="98"/>
      <c r="J446" s="98"/>
      <c r="K446" s="77"/>
      <c r="L446" s="77"/>
      <c r="M446" s="77"/>
      <c r="N446" s="77"/>
      <c r="O446" s="77"/>
      <c r="P446" s="77"/>
      <c r="Q446" s="77"/>
    </row>
    <row r="447" spans="1:17" ht="12.75" customHeight="1" x14ac:dyDescent="0.2">
      <c r="A447" s="77"/>
      <c r="B447" s="114"/>
      <c r="C447" s="77"/>
      <c r="D447" s="94"/>
      <c r="E447" s="98"/>
      <c r="F447" s="98"/>
      <c r="G447" s="98"/>
      <c r="H447" s="98"/>
      <c r="I447" s="98"/>
      <c r="J447" s="98"/>
      <c r="K447" s="77"/>
      <c r="L447" s="77"/>
      <c r="M447" s="77"/>
      <c r="N447" s="77"/>
      <c r="O447" s="77"/>
      <c r="P447" s="77"/>
      <c r="Q447" s="77"/>
    </row>
    <row r="448" spans="1:17" ht="12.75" customHeight="1" x14ac:dyDescent="0.2">
      <c r="A448" s="77"/>
      <c r="B448" s="114"/>
      <c r="C448" s="77"/>
      <c r="D448" s="94"/>
      <c r="E448" s="98"/>
      <c r="F448" s="98"/>
      <c r="G448" s="98"/>
      <c r="H448" s="98"/>
      <c r="I448" s="98"/>
      <c r="J448" s="98"/>
      <c r="K448" s="77"/>
      <c r="L448" s="77"/>
      <c r="M448" s="77"/>
      <c r="N448" s="77"/>
      <c r="O448" s="77"/>
      <c r="P448" s="77"/>
      <c r="Q448" s="77"/>
    </row>
    <row r="449" spans="1:17" ht="12.75" customHeight="1" x14ac:dyDescent="0.2">
      <c r="A449" s="77"/>
      <c r="B449" s="114"/>
      <c r="C449" s="77"/>
      <c r="D449" s="94"/>
      <c r="E449" s="98"/>
      <c r="F449" s="98"/>
      <c r="G449" s="98"/>
      <c r="H449" s="98"/>
      <c r="I449" s="98"/>
      <c r="J449" s="98"/>
      <c r="K449" s="77"/>
      <c r="L449" s="77"/>
      <c r="M449" s="77"/>
      <c r="N449" s="77"/>
      <c r="O449" s="77"/>
      <c r="P449" s="77"/>
      <c r="Q449" s="77"/>
    </row>
    <row r="450" spans="1:17" ht="12.75" customHeight="1" x14ac:dyDescent="0.2">
      <c r="A450" s="77"/>
      <c r="B450" s="114"/>
      <c r="C450" s="77"/>
      <c r="D450" s="94"/>
      <c r="E450" s="98"/>
      <c r="F450" s="98"/>
      <c r="G450" s="98"/>
      <c r="H450" s="98"/>
      <c r="I450" s="98"/>
      <c r="J450" s="98"/>
      <c r="K450" s="77"/>
      <c r="L450" s="77"/>
      <c r="M450" s="77"/>
      <c r="N450" s="77"/>
      <c r="O450" s="77"/>
      <c r="P450" s="77"/>
      <c r="Q450" s="77"/>
    </row>
    <row r="451" spans="1:17" ht="12.75" customHeight="1" x14ac:dyDescent="0.2">
      <c r="A451" s="77"/>
      <c r="B451" s="114"/>
      <c r="C451" s="77"/>
      <c r="D451" s="94"/>
      <c r="E451" s="98"/>
      <c r="F451" s="98"/>
      <c r="G451" s="98"/>
      <c r="H451" s="98"/>
      <c r="I451" s="98"/>
      <c r="J451" s="98"/>
      <c r="K451" s="77"/>
      <c r="L451" s="77"/>
      <c r="M451" s="77"/>
      <c r="N451" s="77"/>
      <c r="O451" s="77"/>
      <c r="P451" s="77"/>
      <c r="Q451" s="77"/>
    </row>
    <row r="452" spans="1:17" ht="12.75" customHeight="1" x14ac:dyDescent="0.2">
      <c r="A452" s="77"/>
      <c r="B452" s="114"/>
      <c r="C452" s="77"/>
      <c r="D452" s="94"/>
      <c r="E452" s="98"/>
      <c r="F452" s="98"/>
      <c r="G452" s="98"/>
      <c r="H452" s="98"/>
      <c r="I452" s="98"/>
      <c r="J452" s="98"/>
      <c r="K452" s="77"/>
      <c r="L452" s="77"/>
      <c r="M452" s="77"/>
      <c r="N452" s="77"/>
      <c r="O452" s="77"/>
      <c r="P452" s="77"/>
      <c r="Q452" s="77"/>
    </row>
    <row r="453" spans="1:17" ht="12.75" customHeight="1" x14ac:dyDescent="0.2">
      <c r="A453" s="77"/>
      <c r="B453" s="114"/>
      <c r="C453" s="77"/>
      <c r="D453" s="94"/>
      <c r="E453" s="98"/>
      <c r="F453" s="98"/>
      <c r="G453" s="98"/>
      <c r="H453" s="98"/>
      <c r="I453" s="98"/>
      <c r="J453" s="98"/>
      <c r="K453" s="77"/>
      <c r="L453" s="77"/>
      <c r="M453" s="77"/>
      <c r="N453" s="77"/>
      <c r="O453" s="77"/>
      <c r="P453" s="77"/>
      <c r="Q453" s="77"/>
    </row>
    <row r="454" spans="1:17" ht="12.75" customHeight="1" x14ac:dyDescent="0.2">
      <c r="A454" s="77"/>
      <c r="B454" s="114"/>
      <c r="C454" s="77"/>
      <c r="D454" s="94"/>
      <c r="E454" s="98"/>
      <c r="F454" s="98"/>
      <c r="G454" s="98"/>
      <c r="H454" s="98"/>
      <c r="I454" s="98"/>
      <c r="J454" s="98"/>
      <c r="K454" s="77"/>
      <c r="L454" s="77"/>
      <c r="M454" s="77"/>
      <c r="N454" s="77"/>
      <c r="O454" s="77"/>
      <c r="P454" s="77"/>
      <c r="Q454" s="77"/>
    </row>
    <row r="455" spans="1:17" ht="12.75" customHeight="1" x14ac:dyDescent="0.2">
      <c r="A455" s="77"/>
      <c r="B455" s="114"/>
      <c r="C455" s="77"/>
      <c r="D455" s="94"/>
      <c r="E455" s="98"/>
      <c r="F455" s="98"/>
      <c r="G455" s="98"/>
      <c r="H455" s="98"/>
      <c r="I455" s="98"/>
      <c r="J455" s="98"/>
      <c r="K455" s="77"/>
      <c r="L455" s="77"/>
      <c r="M455" s="77"/>
      <c r="N455" s="77"/>
      <c r="O455" s="77"/>
      <c r="P455" s="77"/>
      <c r="Q455" s="77"/>
    </row>
    <row r="456" spans="1:17" ht="12.75" customHeight="1" x14ac:dyDescent="0.2">
      <c r="A456" s="77"/>
      <c r="B456" s="114"/>
      <c r="C456" s="77"/>
      <c r="D456" s="94"/>
      <c r="E456" s="98"/>
      <c r="F456" s="98"/>
      <c r="G456" s="98"/>
      <c r="H456" s="98"/>
      <c r="I456" s="98"/>
      <c r="J456" s="98"/>
      <c r="K456" s="77"/>
      <c r="L456" s="77"/>
      <c r="M456" s="77"/>
      <c r="N456" s="77"/>
      <c r="O456" s="77"/>
      <c r="P456" s="77"/>
      <c r="Q456" s="77"/>
    </row>
    <row r="457" spans="1:17" ht="12.75" customHeight="1" x14ac:dyDescent="0.2">
      <c r="A457" s="77"/>
      <c r="B457" s="114"/>
      <c r="C457" s="77"/>
      <c r="D457" s="94"/>
      <c r="E457" s="98"/>
      <c r="F457" s="98"/>
      <c r="G457" s="98"/>
      <c r="H457" s="98"/>
      <c r="I457" s="98"/>
      <c r="J457" s="98"/>
      <c r="K457" s="77"/>
      <c r="L457" s="77"/>
      <c r="M457" s="77"/>
      <c r="N457" s="77"/>
      <c r="O457" s="77"/>
      <c r="P457" s="77"/>
      <c r="Q457" s="77"/>
    </row>
    <row r="458" spans="1:17" ht="12.75" customHeight="1" x14ac:dyDescent="0.2">
      <c r="A458" s="77"/>
      <c r="B458" s="114"/>
      <c r="C458" s="77"/>
      <c r="D458" s="94"/>
      <c r="E458" s="98"/>
      <c r="F458" s="98"/>
      <c r="G458" s="98"/>
      <c r="H458" s="98"/>
      <c r="I458" s="98"/>
      <c r="J458" s="98"/>
      <c r="K458" s="77"/>
      <c r="L458" s="77"/>
      <c r="M458" s="77"/>
      <c r="N458" s="77"/>
      <c r="O458" s="77"/>
      <c r="P458" s="77"/>
      <c r="Q458" s="77"/>
    </row>
    <row r="459" spans="1:17" ht="12.75" customHeight="1" x14ac:dyDescent="0.2">
      <c r="A459" s="77"/>
      <c r="B459" s="114"/>
      <c r="C459" s="77"/>
      <c r="D459" s="94"/>
      <c r="E459" s="98"/>
      <c r="F459" s="98"/>
      <c r="G459" s="98"/>
      <c r="H459" s="98"/>
      <c r="I459" s="98"/>
      <c r="J459" s="98"/>
      <c r="K459" s="77"/>
      <c r="L459" s="77"/>
      <c r="M459" s="77"/>
      <c r="N459" s="77"/>
      <c r="O459" s="77"/>
      <c r="P459" s="77"/>
      <c r="Q459" s="77"/>
    </row>
    <row r="460" spans="1:17" ht="12.75" customHeight="1" x14ac:dyDescent="0.2">
      <c r="A460" s="77"/>
      <c r="B460" s="114"/>
      <c r="C460" s="77"/>
      <c r="D460" s="94"/>
      <c r="E460" s="98"/>
      <c r="F460" s="98"/>
      <c r="G460" s="98"/>
      <c r="H460" s="98"/>
      <c r="I460" s="98"/>
      <c r="J460" s="98"/>
      <c r="K460" s="77"/>
      <c r="L460" s="77"/>
      <c r="M460" s="77"/>
      <c r="N460" s="77"/>
      <c r="O460" s="77"/>
      <c r="P460" s="77"/>
      <c r="Q460" s="77"/>
    </row>
    <row r="461" spans="1:17" ht="12.75" customHeight="1" x14ac:dyDescent="0.2">
      <c r="A461" s="77"/>
      <c r="B461" s="114"/>
      <c r="C461" s="77"/>
      <c r="D461" s="94"/>
      <c r="E461" s="98"/>
      <c r="F461" s="98"/>
      <c r="G461" s="98"/>
      <c r="H461" s="98"/>
      <c r="I461" s="98"/>
      <c r="J461" s="98"/>
      <c r="K461" s="77"/>
      <c r="L461" s="77"/>
      <c r="M461" s="77"/>
      <c r="N461" s="77"/>
      <c r="O461" s="77"/>
      <c r="P461" s="77"/>
      <c r="Q461" s="77"/>
    </row>
    <row r="462" spans="1:17" ht="12.75" customHeight="1" x14ac:dyDescent="0.2">
      <c r="A462" s="77"/>
      <c r="B462" s="114"/>
      <c r="C462" s="77"/>
      <c r="D462" s="94"/>
      <c r="E462" s="98"/>
      <c r="F462" s="98"/>
      <c r="G462" s="98"/>
      <c r="H462" s="98"/>
      <c r="I462" s="98"/>
      <c r="J462" s="98"/>
      <c r="K462" s="77"/>
      <c r="L462" s="77"/>
      <c r="M462" s="77"/>
      <c r="N462" s="77"/>
      <c r="O462" s="77"/>
      <c r="P462" s="77"/>
      <c r="Q462" s="77"/>
    </row>
    <row r="463" spans="1:17" ht="12.75" customHeight="1" x14ac:dyDescent="0.2">
      <c r="A463" s="77"/>
      <c r="B463" s="114"/>
      <c r="C463" s="77"/>
      <c r="D463" s="94"/>
      <c r="E463" s="98"/>
      <c r="F463" s="98"/>
      <c r="G463" s="98"/>
      <c r="H463" s="98"/>
      <c r="I463" s="98"/>
      <c r="J463" s="98"/>
      <c r="K463" s="77"/>
      <c r="L463" s="77"/>
      <c r="M463" s="77"/>
      <c r="N463" s="77"/>
      <c r="O463" s="77"/>
      <c r="P463" s="77"/>
      <c r="Q463" s="77"/>
    </row>
    <row r="464" spans="1:17" ht="12.75" customHeight="1" x14ac:dyDescent="0.2">
      <c r="A464" s="77"/>
      <c r="B464" s="114"/>
      <c r="C464" s="77"/>
      <c r="D464" s="94"/>
      <c r="E464" s="98"/>
      <c r="F464" s="98"/>
      <c r="G464" s="98"/>
      <c r="H464" s="98"/>
      <c r="I464" s="98"/>
      <c r="J464" s="98"/>
      <c r="K464" s="77"/>
      <c r="L464" s="77"/>
      <c r="M464" s="77"/>
      <c r="N464" s="77"/>
      <c r="O464" s="77"/>
      <c r="P464" s="77"/>
      <c r="Q464" s="77"/>
    </row>
    <row r="465" spans="1:17" ht="12.75" customHeight="1" x14ac:dyDescent="0.2">
      <c r="A465" s="77"/>
      <c r="B465" s="114"/>
      <c r="C465" s="77"/>
      <c r="D465" s="94"/>
      <c r="E465" s="98"/>
      <c r="F465" s="98"/>
      <c r="G465" s="98"/>
      <c r="H465" s="98"/>
      <c r="I465" s="98"/>
      <c r="J465" s="98"/>
      <c r="K465" s="77"/>
      <c r="L465" s="77"/>
      <c r="M465" s="77"/>
      <c r="N465" s="77"/>
      <c r="O465" s="77"/>
      <c r="P465" s="77"/>
      <c r="Q465" s="77"/>
    </row>
    <row r="466" spans="1:17" ht="12.75" customHeight="1" x14ac:dyDescent="0.2">
      <c r="A466" s="77"/>
      <c r="B466" s="114"/>
      <c r="C466" s="77"/>
      <c r="D466" s="94"/>
      <c r="E466" s="98"/>
      <c r="F466" s="98"/>
      <c r="G466" s="98"/>
      <c r="H466" s="98"/>
      <c r="I466" s="98"/>
      <c r="J466" s="98"/>
      <c r="K466" s="77"/>
      <c r="L466" s="77"/>
      <c r="M466" s="77"/>
      <c r="N466" s="77"/>
      <c r="O466" s="77"/>
      <c r="P466" s="77"/>
      <c r="Q466" s="77"/>
    </row>
    <row r="467" spans="1:17" ht="12.75" customHeight="1" x14ac:dyDescent="0.2">
      <c r="A467" s="77"/>
      <c r="B467" s="114"/>
      <c r="C467" s="77"/>
      <c r="D467" s="94"/>
      <c r="E467" s="98"/>
      <c r="F467" s="98"/>
      <c r="G467" s="98"/>
      <c r="H467" s="98"/>
      <c r="I467" s="98"/>
      <c r="J467" s="98"/>
      <c r="K467" s="77"/>
      <c r="L467" s="77"/>
      <c r="M467" s="77"/>
      <c r="N467" s="77"/>
      <c r="O467" s="77"/>
      <c r="P467" s="77"/>
      <c r="Q467" s="77"/>
    </row>
    <row r="468" spans="1:17" ht="12.75" customHeight="1" x14ac:dyDescent="0.2">
      <c r="A468" s="77"/>
      <c r="B468" s="114"/>
      <c r="C468" s="77"/>
      <c r="D468" s="94"/>
      <c r="E468" s="98"/>
      <c r="F468" s="98"/>
      <c r="G468" s="98"/>
      <c r="H468" s="98"/>
      <c r="I468" s="98"/>
      <c r="J468" s="98"/>
      <c r="K468" s="77"/>
      <c r="L468" s="77"/>
      <c r="M468" s="77"/>
      <c r="N468" s="77"/>
      <c r="O468" s="77"/>
      <c r="P468" s="77"/>
      <c r="Q468" s="77"/>
    </row>
    <row r="469" spans="1:17" ht="12.75" customHeight="1" x14ac:dyDescent="0.2">
      <c r="A469" s="77"/>
      <c r="B469" s="114"/>
      <c r="C469" s="77"/>
      <c r="D469" s="94"/>
      <c r="E469" s="98"/>
      <c r="F469" s="98"/>
      <c r="G469" s="98"/>
      <c r="H469" s="98"/>
      <c r="I469" s="98"/>
      <c r="J469" s="98"/>
      <c r="K469" s="77"/>
      <c r="L469" s="77"/>
      <c r="M469" s="77"/>
      <c r="N469" s="77"/>
      <c r="O469" s="77"/>
      <c r="P469" s="77"/>
      <c r="Q469" s="77"/>
    </row>
    <row r="470" spans="1:17" ht="12.75" customHeight="1" x14ac:dyDescent="0.2">
      <c r="A470" s="77"/>
      <c r="B470" s="114"/>
      <c r="C470" s="77"/>
      <c r="D470" s="94"/>
      <c r="E470" s="98"/>
      <c r="F470" s="98"/>
      <c r="G470" s="98"/>
      <c r="H470" s="98"/>
      <c r="I470" s="98"/>
      <c r="J470" s="98"/>
      <c r="K470" s="77"/>
      <c r="L470" s="77"/>
      <c r="M470" s="77"/>
      <c r="N470" s="77"/>
      <c r="O470" s="77"/>
      <c r="P470" s="77"/>
      <c r="Q470" s="77"/>
    </row>
    <row r="471" spans="1:17" ht="12.75" customHeight="1" x14ac:dyDescent="0.2">
      <c r="A471" s="77"/>
      <c r="B471" s="114"/>
      <c r="C471" s="77"/>
      <c r="D471" s="94"/>
      <c r="E471" s="98"/>
      <c r="F471" s="98"/>
      <c r="G471" s="98"/>
      <c r="H471" s="98"/>
      <c r="I471" s="98"/>
      <c r="J471" s="98"/>
      <c r="K471" s="77"/>
      <c r="L471" s="77"/>
      <c r="M471" s="77"/>
      <c r="N471" s="77"/>
      <c r="O471" s="77"/>
      <c r="P471" s="77"/>
      <c r="Q471" s="77"/>
    </row>
    <row r="472" spans="1:17" ht="12.75" customHeight="1" x14ac:dyDescent="0.2">
      <c r="A472" s="77"/>
      <c r="B472" s="114"/>
      <c r="C472" s="77"/>
      <c r="D472" s="94"/>
      <c r="E472" s="98"/>
      <c r="F472" s="98"/>
      <c r="G472" s="98"/>
      <c r="H472" s="98"/>
      <c r="I472" s="98"/>
      <c r="J472" s="98"/>
      <c r="K472" s="77"/>
      <c r="L472" s="77"/>
      <c r="M472" s="77"/>
      <c r="N472" s="77"/>
      <c r="O472" s="77"/>
      <c r="P472" s="77"/>
      <c r="Q472" s="77"/>
    </row>
    <row r="473" spans="1:17" ht="12.75" customHeight="1" x14ac:dyDescent="0.2">
      <c r="A473" s="77"/>
      <c r="B473" s="114"/>
      <c r="C473" s="77"/>
      <c r="D473" s="94"/>
      <c r="E473" s="98"/>
      <c r="F473" s="98"/>
      <c r="G473" s="98"/>
      <c r="H473" s="98"/>
      <c r="I473" s="98"/>
      <c r="J473" s="98"/>
      <c r="K473" s="77"/>
      <c r="L473" s="77"/>
      <c r="M473" s="77"/>
      <c r="N473" s="77"/>
      <c r="O473" s="77"/>
      <c r="P473" s="77"/>
      <c r="Q473" s="77"/>
    </row>
    <row r="474" spans="1:17" ht="12.75" customHeight="1" x14ac:dyDescent="0.2">
      <c r="A474" s="77"/>
      <c r="B474" s="114"/>
      <c r="C474" s="77"/>
      <c r="D474" s="94"/>
      <c r="E474" s="98"/>
      <c r="F474" s="98"/>
      <c r="G474" s="98"/>
      <c r="H474" s="98"/>
      <c r="I474" s="98"/>
      <c r="J474" s="98"/>
      <c r="K474" s="77"/>
      <c r="L474" s="77"/>
      <c r="M474" s="77"/>
      <c r="N474" s="77"/>
      <c r="O474" s="77"/>
      <c r="P474" s="77"/>
      <c r="Q474" s="77"/>
    </row>
    <row r="475" spans="1:17" ht="12.75" customHeight="1" x14ac:dyDescent="0.2">
      <c r="A475" s="77"/>
      <c r="B475" s="114"/>
      <c r="C475" s="77"/>
      <c r="D475" s="94"/>
      <c r="E475" s="98"/>
      <c r="F475" s="98"/>
      <c r="G475" s="98"/>
      <c r="H475" s="98"/>
      <c r="I475" s="98"/>
      <c r="J475" s="98"/>
      <c r="K475" s="77"/>
      <c r="L475" s="77"/>
      <c r="M475" s="77"/>
      <c r="N475" s="77"/>
      <c r="O475" s="77"/>
      <c r="P475" s="77"/>
      <c r="Q475" s="77"/>
    </row>
    <row r="476" spans="1:17" ht="12.75" customHeight="1" x14ac:dyDescent="0.2">
      <c r="A476" s="77"/>
      <c r="B476" s="114"/>
      <c r="C476" s="77"/>
      <c r="D476" s="94"/>
      <c r="E476" s="98"/>
      <c r="F476" s="98"/>
      <c r="G476" s="98"/>
      <c r="H476" s="98"/>
      <c r="I476" s="98"/>
      <c r="J476" s="98"/>
      <c r="K476" s="77"/>
      <c r="L476" s="77"/>
      <c r="M476" s="77"/>
      <c r="N476" s="77"/>
      <c r="O476" s="77"/>
      <c r="P476" s="77"/>
      <c r="Q476" s="77"/>
    </row>
    <row r="477" spans="1:17" ht="12.75" customHeight="1" x14ac:dyDescent="0.2">
      <c r="A477" s="77"/>
      <c r="B477" s="114"/>
      <c r="C477" s="77"/>
      <c r="D477" s="94"/>
      <c r="E477" s="98"/>
      <c r="F477" s="98"/>
      <c r="G477" s="98"/>
      <c r="H477" s="98"/>
      <c r="I477" s="98"/>
      <c r="J477" s="98"/>
      <c r="K477" s="77"/>
      <c r="L477" s="77"/>
      <c r="M477" s="77"/>
      <c r="N477" s="77"/>
      <c r="O477" s="77"/>
      <c r="P477" s="77"/>
      <c r="Q477" s="77"/>
    </row>
    <row r="478" spans="1:17" ht="12.75" customHeight="1" x14ac:dyDescent="0.2">
      <c r="A478" s="77"/>
      <c r="B478" s="114"/>
      <c r="C478" s="77"/>
      <c r="D478" s="94"/>
      <c r="E478" s="98"/>
      <c r="F478" s="98"/>
      <c r="G478" s="98"/>
      <c r="H478" s="98"/>
      <c r="I478" s="98"/>
      <c r="J478" s="98"/>
      <c r="K478" s="77"/>
      <c r="L478" s="77"/>
      <c r="M478" s="77"/>
      <c r="N478" s="77"/>
      <c r="O478" s="77"/>
      <c r="P478" s="77"/>
      <c r="Q478" s="77"/>
    </row>
    <row r="479" spans="1:17" ht="12.75" customHeight="1" x14ac:dyDescent="0.2">
      <c r="A479" s="77"/>
      <c r="B479" s="114"/>
      <c r="C479" s="77"/>
      <c r="D479" s="94"/>
      <c r="E479" s="98"/>
      <c r="F479" s="98"/>
      <c r="G479" s="98"/>
      <c r="H479" s="98"/>
      <c r="I479" s="98"/>
      <c r="J479" s="98"/>
      <c r="K479" s="77"/>
      <c r="L479" s="77"/>
      <c r="M479" s="77"/>
      <c r="N479" s="77"/>
      <c r="O479" s="77"/>
      <c r="P479" s="77"/>
      <c r="Q479" s="77"/>
    </row>
    <row r="480" spans="1:17" ht="12.75" customHeight="1" x14ac:dyDescent="0.2">
      <c r="A480" s="77"/>
      <c r="B480" s="114"/>
      <c r="C480" s="77"/>
      <c r="D480" s="94"/>
      <c r="E480" s="98"/>
      <c r="F480" s="98"/>
      <c r="G480" s="98"/>
      <c r="H480" s="98"/>
      <c r="I480" s="98"/>
      <c r="J480" s="98"/>
      <c r="K480" s="77"/>
      <c r="L480" s="77"/>
      <c r="M480" s="77"/>
      <c r="N480" s="77"/>
      <c r="O480" s="77"/>
      <c r="P480" s="77"/>
      <c r="Q480" s="77"/>
    </row>
    <row r="481" spans="1:17" ht="12.75" customHeight="1" x14ac:dyDescent="0.2">
      <c r="A481" s="77"/>
      <c r="B481" s="114"/>
      <c r="C481" s="77"/>
      <c r="D481" s="94"/>
      <c r="E481" s="98"/>
      <c r="F481" s="98"/>
      <c r="G481" s="98"/>
      <c r="H481" s="98"/>
      <c r="I481" s="98"/>
      <c r="J481" s="98"/>
      <c r="K481" s="77"/>
      <c r="L481" s="77"/>
      <c r="M481" s="77"/>
      <c r="N481" s="77"/>
      <c r="O481" s="77"/>
      <c r="P481" s="77"/>
      <c r="Q481" s="77"/>
    </row>
    <row r="482" spans="1:17" ht="12.75" customHeight="1" x14ac:dyDescent="0.2">
      <c r="A482" s="77"/>
      <c r="B482" s="114"/>
      <c r="C482" s="77"/>
      <c r="D482" s="94"/>
      <c r="E482" s="98"/>
      <c r="F482" s="98"/>
      <c r="G482" s="98"/>
      <c r="H482" s="98"/>
      <c r="I482" s="98"/>
      <c r="J482" s="98"/>
      <c r="K482" s="77"/>
      <c r="L482" s="77"/>
      <c r="M482" s="77"/>
      <c r="N482" s="77"/>
      <c r="O482" s="77"/>
      <c r="P482" s="77"/>
      <c r="Q482" s="77"/>
    </row>
    <row r="483" spans="1:17" ht="12.75" customHeight="1" x14ac:dyDescent="0.2">
      <c r="A483" s="77"/>
      <c r="B483" s="114"/>
      <c r="C483" s="77"/>
      <c r="D483" s="94"/>
      <c r="E483" s="98"/>
      <c r="F483" s="98"/>
      <c r="G483" s="98"/>
      <c r="H483" s="98"/>
      <c r="I483" s="98"/>
      <c r="J483" s="98"/>
      <c r="K483" s="77"/>
      <c r="L483" s="77"/>
      <c r="M483" s="77"/>
      <c r="N483" s="77"/>
      <c r="O483" s="77"/>
      <c r="P483" s="77"/>
      <c r="Q483" s="77"/>
    </row>
    <row r="484" spans="1:17" ht="12.75" customHeight="1" x14ac:dyDescent="0.2">
      <c r="A484" s="77"/>
      <c r="B484" s="114"/>
      <c r="C484" s="77"/>
      <c r="D484" s="94"/>
      <c r="E484" s="98"/>
      <c r="F484" s="98"/>
      <c r="G484" s="98"/>
      <c r="H484" s="98"/>
      <c r="I484" s="98"/>
      <c r="J484" s="98"/>
      <c r="K484" s="77"/>
      <c r="L484" s="77"/>
      <c r="M484" s="77"/>
      <c r="N484" s="77"/>
      <c r="O484" s="77"/>
      <c r="P484" s="77"/>
      <c r="Q484" s="77"/>
    </row>
    <row r="485" spans="1:17" ht="12.75" customHeight="1" x14ac:dyDescent="0.2">
      <c r="A485" s="77"/>
      <c r="B485" s="114"/>
      <c r="C485" s="77"/>
      <c r="D485" s="94"/>
      <c r="E485" s="98"/>
      <c r="F485" s="98"/>
      <c r="G485" s="98"/>
      <c r="H485" s="98"/>
      <c r="I485" s="98"/>
      <c r="J485" s="98"/>
      <c r="K485" s="77"/>
      <c r="L485" s="77"/>
      <c r="M485" s="77"/>
      <c r="N485" s="77"/>
      <c r="O485" s="77"/>
      <c r="P485" s="77"/>
      <c r="Q485" s="77"/>
    </row>
    <row r="486" spans="1:17" ht="12.75" customHeight="1" x14ac:dyDescent="0.2">
      <c r="A486" s="77"/>
      <c r="B486" s="114"/>
      <c r="C486" s="77"/>
      <c r="D486" s="94"/>
      <c r="E486" s="98"/>
      <c r="F486" s="98"/>
      <c r="G486" s="98"/>
      <c r="H486" s="98"/>
      <c r="I486" s="98"/>
      <c r="J486" s="98"/>
      <c r="K486" s="77"/>
      <c r="L486" s="77"/>
      <c r="M486" s="77"/>
      <c r="N486" s="77"/>
      <c r="O486" s="77"/>
      <c r="P486" s="77"/>
      <c r="Q486" s="77"/>
    </row>
    <row r="487" spans="1:17" ht="12.75" customHeight="1" x14ac:dyDescent="0.2">
      <c r="A487" s="77"/>
      <c r="B487" s="114"/>
      <c r="C487" s="77"/>
      <c r="D487" s="94"/>
      <c r="E487" s="98"/>
      <c r="F487" s="98"/>
      <c r="G487" s="98"/>
      <c r="H487" s="98"/>
      <c r="I487" s="98"/>
      <c r="J487" s="98"/>
      <c r="K487" s="77"/>
      <c r="L487" s="77"/>
      <c r="M487" s="77"/>
      <c r="N487" s="77"/>
      <c r="O487" s="77"/>
      <c r="P487" s="77"/>
      <c r="Q487" s="77"/>
    </row>
    <row r="488" spans="1:17" ht="12.75" customHeight="1" x14ac:dyDescent="0.2">
      <c r="A488" s="77"/>
      <c r="B488" s="114"/>
      <c r="C488" s="77"/>
      <c r="D488" s="94"/>
      <c r="E488" s="98"/>
      <c r="F488" s="98"/>
      <c r="G488" s="98"/>
      <c r="H488" s="98"/>
      <c r="I488" s="98"/>
      <c r="J488" s="98"/>
      <c r="K488" s="77"/>
      <c r="L488" s="77"/>
      <c r="M488" s="77"/>
      <c r="N488" s="77"/>
      <c r="O488" s="77"/>
      <c r="P488" s="77"/>
      <c r="Q488" s="77"/>
    </row>
    <row r="489" spans="1:17" ht="12.75" customHeight="1" x14ac:dyDescent="0.2">
      <c r="A489" s="77"/>
      <c r="B489" s="114"/>
      <c r="C489" s="77"/>
      <c r="D489" s="94"/>
      <c r="E489" s="98"/>
      <c r="F489" s="98"/>
      <c r="G489" s="98"/>
      <c r="H489" s="98"/>
      <c r="I489" s="98"/>
      <c r="J489" s="98"/>
      <c r="K489" s="77"/>
      <c r="L489" s="77"/>
      <c r="M489" s="77"/>
      <c r="N489" s="77"/>
      <c r="O489" s="77"/>
      <c r="P489" s="77"/>
      <c r="Q489" s="77"/>
    </row>
    <row r="490" spans="1:17" ht="12.75" customHeight="1" x14ac:dyDescent="0.2">
      <c r="A490" s="77"/>
      <c r="B490" s="114"/>
      <c r="C490" s="77"/>
      <c r="D490" s="94"/>
      <c r="E490" s="98"/>
      <c r="F490" s="98"/>
      <c r="G490" s="98"/>
      <c r="H490" s="98"/>
      <c r="I490" s="98"/>
      <c r="J490" s="98"/>
      <c r="K490" s="77"/>
      <c r="L490" s="77"/>
      <c r="M490" s="77"/>
      <c r="N490" s="77"/>
      <c r="O490" s="77"/>
      <c r="P490" s="77"/>
      <c r="Q490" s="77"/>
    </row>
    <row r="491" spans="1:17" ht="12.75" customHeight="1" x14ac:dyDescent="0.2">
      <c r="A491" s="77"/>
      <c r="B491" s="114"/>
      <c r="C491" s="77"/>
      <c r="D491" s="94"/>
      <c r="E491" s="98"/>
      <c r="F491" s="98"/>
      <c r="G491" s="98"/>
      <c r="H491" s="98"/>
      <c r="I491" s="98"/>
      <c r="J491" s="98"/>
      <c r="K491" s="77"/>
      <c r="L491" s="77"/>
      <c r="M491" s="77"/>
      <c r="N491" s="77"/>
      <c r="O491" s="77"/>
      <c r="P491" s="77"/>
      <c r="Q491" s="77"/>
    </row>
    <row r="492" spans="1:17" ht="12.75" customHeight="1" x14ac:dyDescent="0.2">
      <c r="A492" s="77"/>
      <c r="B492" s="114"/>
      <c r="C492" s="77"/>
      <c r="D492" s="94"/>
      <c r="E492" s="98"/>
      <c r="F492" s="98"/>
      <c r="G492" s="98"/>
      <c r="H492" s="98"/>
      <c r="I492" s="98"/>
      <c r="J492" s="98"/>
      <c r="K492" s="77"/>
      <c r="L492" s="77"/>
      <c r="M492" s="77"/>
      <c r="N492" s="77"/>
      <c r="O492" s="77"/>
      <c r="P492" s="77"/>
      <c r="Q492" s="77"/>
    </row>
    <row r="493" spans="1:17" ht="12.75" customHeight="1" x14ac:dyDescent="0.2">
      <c r="A493" s="77"/>
      <c r="B493" s="114"/>
      <c r="C493" s="77"/>
      <c r="D493" s="94"/>
      <c r="E493" s="98"/>
      <c r="F493" s="98"/>
      <c r="G493" s="98"/>
      <c r="H493" s="98"/>
      <c r="I493" s="98"/>
      <c r="J493" s="98"/>
      <c r="K493" s="77"/>
      <c r="L493" s="77"/>
      <c r="M493" s="77"/>
      <c r="N493" s="77"/>
      <c r="O493" s="77"/>
      <c r="P493" s="77"/>
      <c r="Q493" s="77"/>
    </row>
    <row r="494" spans="1:17" ht="12.75" customHeight="1" x14ac:dyDescent="0.2">
      <c r="A494" s="77"/>
      <c r="B494" s="114"/>
      <c r="C494" s="77"/>
      <c r="D494" s="94"/>
      <c r="E494" s="98"/>
      <c r="F494" s="98"/>
      <c r="G494" s="98"/>
      <c r="H494" s="98"/>
      <c r="I494" s="98"/>
      <c r="J494" s="98"/>
      <c r="K494" s="77"/>
      <c r="L494" s="77"/>
      <c r="M494" s="77"/>
      <c r="N494" s="77"/>
      <c r="O494" s="77"/>
      <c r="P494" s="77"/>
      <c r="Q494" s="77"/>
    </row>
    <row r="495" spans="1:17" ht="12.75" customHeight="1" x14ac:dyDescent="0.2">
      <c r="A495" s="77"/>
      <c r="B495" s="114"/>
      <c r="C495" s="77"/>
      <c r="D495" s="94"/>
      <c r="E495" s="98"/>
      <c r="F495" s="98"/>
      <c r="G495" s="98"/>
      <c r="H495" s="98"/>
      <c r="I495" s="98"/>
      <c r="J495" s="98"/>
      <c r="K495" s="77"/>
      <c r="L495" s="77"/>
      <c r="M495" s="77"/>
      <c r="N495" s="77"/>
      <c r="O495" s="77"/>
      <c r="P495" s="77"/>
      <c r="Q495" s="77"/>
    </row>
    <row r="496" spans="1:17" ht="12.75" customHeight="1" x14ac:dyDescent="0.2">
      <c r="A496" s="77"/>
      <c r="B496" s="114"/>
      <c r="C496" s="77"/>
      <c r="D496" s="94"/>
      <c r="E496" s="98"/>
      <c r="F496" s="98"/>
      <c r="G496" s="98"/>
      <c r="H496" s="98"/>
      <c r="I496" s="98"/>
      <c r="J496" s="98"/>
      <c r="K496" s="77"/>
      <c r="L496" s="77"/>
      <c r="M496" s="77"/>
      <c r="N496" s="77"/>
      <c r="O496" s="77"/>
      <c r="P496" s="77"/>
      <c r="Q496" s="77"/>
    </row>
    <row r="497" spans="1:17" ht="12.75" customHeight="1" x14ac:dyDescent="0.2">
      <c r="A497" s="77"/>
      <c r="B497" s="114"/>
      <c r="C497" s="77"/>
      <c r="D497" s="94"/>
      <c r="E497" s="98"/>
      <c r="F497" s="98"/>
      <c r="G497" s="98"/>
      <c r="H497" s="98"/>
      <c r="I497" s="98"/>
      <c r="J497" s="98"/>
      <c r="K497" s="77"/>
      <c r="L497" s="77"/>
      <c r="M497" s="77"/>
      <c r="N497" s="77"/>
      <c r="O497" s="77"/>
      <c r="P497" s="77"/>
      <c r="Q497" s="77"/>
    </row>
    <row r="498" spans="1:17" ht="12.75" customHeight="1" x14ac:dyDescent="0.2">
      <c r="A498" s="77"/>
      <c r="B498" s="114"/>
      <c r="C498" s="77"/>
      <c r="D498" s="94"/>
      <c r="E498" s="98"/>
      <c r="F498" s="98"/>
      <c r="G498" s="98"/>
      <c r="H498" s="98"/>
      <c r="I498" s="98"/>
      <c r="J498" s="98"/>
      <c r="K498" s="77"/>
      <c r="L498" s="77"/>
      <c r="M498" s="77"/>
      <c r="N498" s="77"/>
      <c r="O498" s="77"/>
      <c r="P498" s="77"/>
      <c r="Q498" s="77"/>
    </row>
    <row r="499" spans="1:17" ht="12.75" customHeight="1" x14ac:dyDescent="0.2">
      <c r="A499" s="77"/>
      <c r="B499" s="114"/>
      <c r="C499" s="77"/>
      <c r="D499" s="94"/>
      <c r="E499" s="98"/>
      <c r="F499" s="98"/>
      <c r="G499" s="98"/>
      <c r="H499" s="98"/>
      <c r="I499" s="98"/>
      <c r="J499" s="98"/>
      <c r="K499" s="77"/>
      <c r="L499" s="77"/>
      <c r="M499" s="77"/>
      <c r="N499" s="77"/>
      <c r="O499" s="77"/>
      <c r="P499" s="77"/>
      <c r="Q499" s="77"/>
    </row>
    <row r="500" spans="1:17" ht="12.75" customHeight="1" x14ac:dyDescent="0.2">
      <c r="A500" s="77"/>
      <c r="B500" s="114"/>
      <c r="C500" s="77"/>
      <c r="D500" s="94"/>
      <c r="E500" s="98"/>
      <c r="F500" s="98"/>
      <c r="G500" s="98"/>
      <c r="H500" s="98"/>
      <c r="I500" s="98"/>
      <c r="J500" s="98"/>
      <c r="K500" s="77"/>
      <c r="L500" s="77"/>
      <c r="M500" s="77"/>
      <c r="N500" s="77"/>
      <c r="O500" s="77"/>
      <c r="P500" s="77"/>
      <c r="Q500" s="77"/>
    </row>
    <row r="501" spans="1:17" ht="12.75" customHeight="1" x14ac:dyDescent="0.2">
      <c r="A501" s="77"/>
      <c r="B501" s="114"/>
      <c r="C501" s="77"/>
      <c r="D501" s="94"/>
      <c r="E501" s="98"/>
      <c r="F501" s="98"/>
      <c r="G501" s="98"/>
      <c r="H501" s="98"/>
      <c r="I501" s="98"/>
      <c r="J501" s="98"/>
      <c r="K501" s="77"/>
      <c r="L501" s="77"/>
      <c r="M501" s="77"/>
      <c r="N501" s="77"/>
      <c r="O501" s="77"/>
      <c r="P501" s="77"/>
      <c r="Q501" s="77"/>
    </row>
    <row r="502" spans="1:17" ht="12.75" customHeight="1" x14ac:dyDescent="0.2">
      <c r="A502" s="77"/>
      <c r="B502" s="114"/>
      <c r="C502" s="77"/>
      <c r="D502" s="94"/>
      <c r="E502" s="98"/>
      <c r="F502" s="98"/>
      <c r="G502" s="98"/>
      <c r="H502" s="98"/>
      <c r="I502" s="98"/>
      <c r="J502" s="98"/>
      <c r="K502" s="77"/>
      <c r="L502" s="77"/>
      <c r="M502" s="77"/>
      <c r="N502" s="77"/>
      <c r="O502" s="77"/>
      <c r="P502" s="77"/>
      <c r="Q502" s="77"/>
    </row>
    <row r="503" spans="1:17" ht="12.75" customHeight="1" x14ac:dyDescent="0.2">
      <c r="A503" s="77"/>
      <c r="B503" s="114"/>
      <c r="C503" s="77"/>
      <c r="D503" s="94"/>
      <c r="E503" s="98"/>
      <c r="F503" s="98"/>
      <c r="G503" s="98"/>
      <c r="H503" s="98"/>
      <c r="I503" s="98"/>
      <c r="J503" s="98"/>
      <c r="K503" s="77"/>
      <c r="L503" s="77"/>
      <c r="M503" s="77"/>
      <c r="N503" s="77"/>
      <c r="O503" s="77"/>
      <c r="P503" s="77"/>
      <c r="Q503" s="77"/>
    </row>
    <row r="504" spans="1:17" ht="12.75" customHeight="1" x14ac:dyDescent="0.2">
      <c r="A504" s="77"/>
      <c r="B504" s="114"/>
      <c r="C504" s="77"/>
      <c r="D504" s="94"/>
      <c r="E504" s="98"/>
      <c r="F504" s="98"/>
      <c r="G504" s="98"/>
      <c r="H504" s="98"/>
      <c r="I504" s="98"/>
      <c r="J504" s="98"/>
      <c r="K504" s="77"/>
      <c r="L504" s="77"/>
      <c r="M504" s="77"/>
      <c r="N504" s="77"/>
      <c r="O504" s="77"/>
      <c r="P504" s="77"/>
      <c r="Q504" s="77"/>
    </row>
    <row r="505" spans="1:17" ht="12.75" customHeight="1" x14ac:dyDescent="0.2">
      <c r="A505" s="77"/>
      <c r="B505" s="114"/>
      <c r="C505" s="77"/>
      <c r="D505" s="94"/>
      <c r="E505" s="98"/>
      <c r="F505" s="98"/>
      <c r="G505" s="98"/>
      <c r="H505" s="98"/>
      <c r="I505" s="98"/>
      <c r="J505" s="98"/>
      <c r="K505" s="77"/>
      <c r="L505" s="77"/>
      <c r="M505" s="77"/>
      <c r="N505" s="77"/>
      <c r="O505" s="77"/>
      <c r="P505" s="77"/>
      <c r="Q505" s="77"/>
    </row>
    <row r="506" spans="1:17" ht="12.75" customHeight="1" x14ac:dyDescent="0.2">
      <c r="A506" s="77"/>
      <c r="B506" s="114"/>
      <c r="C506" s="77"/>
      <c r="D506" s="94"/>
      <c r="E506" s="98"/>
      <c r="F506" s="98"/>
      <c r="G506" s="98"/>
      <c r="H506" s="98"/>
      <c r="I506" s="98"/>
      <c r="J506" s="98"/>
      <c r="K506" s="77"/>
      <c r="L506" s="77"/>
      <c r="M506" s="77"/>
      <c r="N506" s="77"/>
      <c r="O506" s="77"/>
      <c r="P506" s="77"/>
      <c r="Q506" s="77"/>
    </row>
    <row r="507" spans="1:17" ht="12.75" customHeight="1" x14ac:dyDescent="0.2">
      <c r="A507" s="77"/>
      <c r="B507" s="114"/>
      <c r="C507" s="77"/>
      <c r="D507" s="94"/>
      <c r="E507" s="98"/>
      <c r="F507" s="98"/>
      <c r="G507" s="98"/>
      <c r="H507" s="98"/>
      <c r="I507" s="98"/>
      <c r="J507" s="98"/>
      <c r="K507" s="77"/>
      <c r="L507" s="77"/>
      <c r="M507" s="77"/>
      <c r="N507" s="77"/>
      <c r="O507" s="77"/>
      <c r="P507" s="77"/>
      <c r="Q507" s="77"/>
    </row>
    <row r="508" spans="1:17" ht="12.75" customHeight="1" x14ac:dyDescent="0.2">
      <c r="A508" s="77"/>
      <c r="B508" s="114"/>
      <c r="C508" s="77"/>
      <c r="D508" s="94"/>
      <c r="E508" s="98"/>
      <c r="F508" s="98"/>
      <c r="G508" s="98"/>
      <c r="H508" s="98"/>
      <c r="I508" s="98"/>
      <c r="J508" s="98"/>
      <c r="K508" s="77"/>
      <c r="L508" s="77"/>
      <c r="M508" s="77"/>
      <c r="N508" s="77"/>
      <c r="O508" s="77"/>
      <c r="P508" s="77"/>
      <c r="Q508" s="77"/>
    </row>
    <row r="509" spans="1:17" ht="12.75" customHeight="1" x14ac:dyDescent="0.2">
      <c r="A509" s="77"/>
      <c r="B509" s="114"/>
      <c r="C509" s="77"/>
      <c r="D509" s="94"/>
      <c r="E509" s="98"/>
      <c r="F509" s="98"/>
      <c r="G509" s="98"/>
      <c r="H509" s="98"/>
      <c r="I509" s="98"/>
      <c r="J509" s="98"/>
      <c r="K509" s="77"/>
      <c r="L509" s="77"/>
      <c r="M509" s="77"/>
      <c r="N509" s="77"/>
      <c r="O509" s="77"/>
      <c r="P509" s="77"/>
      <c r="Q509" s="77"/>
    </row>
    <row r="510" spans="1:17" ht="12.75" customHeight="1" x14ac:dyDescent="0.2">
      <c r="A510" s="77"/>
      <c r="B510" s="114"/>
      <c r="C510" s="77"/>
      <c r="D510" s="94"/>
      <c r="E510" s="98"/>
      <c r="F510" s="98"/>
      <c r="G510" s="98"/>
      <c r="H510" s="98"/>
      <c r="I510" s="98"/>
      <c r="J510" s="98"/>
      <c r="K510" s="77"/>
      <c r="L510" s="77"/>
      <c r="M510" s="77"/>
      <c r="N510" s="77"/>
      <c r="O510" s="77"/>
      <c r="P510" s="77"/>
      <c r="Q510" s="77"/>
    </row>
    <row r="511" spans="1:17" ht="12.75" customHeight="1" x14ac:dyDescent="0.2">
      <c r="A511" s="77"/>
      <c r="B511" s="114"/>
      <c r="C511" s="77"/>
      <c r="D511" s="94"/>
      <c r="E511" s="98"/>
      <c r="F511" s="98"/>
      <c r="G511" s="98"/>
      <c r="H511" s="98"/>
      <c r="I511" s="98"/>
      <c r="J511" s="98"/>
      <c r="K511" s="77"/>
      <c r="L511" s="77"/>
      <c r="M511" s="77"/>
      <c r="N511" s="77"/>
      <c r="O511" s="77"/>
      <c r="P511" s="77"/>
      <c r="Q511" s="77"/>
    </row>
    <row r="512" spans="1:17" ht="12.75" customHeight="1" x14ac:dyDescent="0.2">
      <c r="A512" s="77"/>
      <c r="B512" s="114"/>
      <c r="C512" s="77"/>
      <c r="D512" s="94"/>
      <c r="E512" s="98"/>
      <c r="F512" s="98"/>
      <c r="G512" s="98"/>
      <c r="H512" s="98"/>
      <c r="I512" s="98"/>
      <c r="J512" s="98"/>
      <c r="K512" s="77"/>
      <c r="L512" s="77"/>
      <c r="M512" s="77"/>
      <c r="N512" s="77"/>
      <c r="O512" s="77"/>
      <c r="P512" s="77"/>
      <c r="Q512" s="77"/>
    </row>
    <row r="513" spans="1:17" ht="12.75" customHeight="1" x14ac:dyDescent="0.2">
      <c r="A513" s="77"/>
      <c r="B513" s="114"/>
      <c r="C513" s="77"/>
      <c r="D513" s="94"/>
      <c r="E513" s="98"/>
      <c r="F513" s="98"/>
      <c r="G513" s="98"/>
      <c r="H513" s="98"/>
      <c r="I513" s="98"/>
      <c r="J513" s="98"/>
      <c r="K513" s="77"/>
      <c r="L513" s="77"/>
      <c r="M513" s="77"/>
      <c r="N513" s="77"/>
      <c r="O513" s="77"/>
      <c r="P513" s="77"/>
      <c r="Q513" s="77"/>
    </row>
    <row r="514" spans="1:17" ht="12.75" customHeight="1" x14ac:dyDescent="0.2">
      <c r="A514" s="77"/>
      <c r="B514" s="114"/>
      <c r="C514" s="77"/>
      <c r="D514" s="94"/>
      <c r="E514" s="98"/>
      <c r="F514" s="98"/>
      <c r="G514" s="98"/>
      <c r="H514" s="98"/>
      <c r="I514" s="98"/>
      <c r="J514" s="98"/>
      <c r="K514" s="77"/>
      <c r="L514" s="77"/>
      <c r="M514" s="77"/>
      <c r="N514" s="77"/>
      <c r="O514" s="77"/>
      <c r="P514" s="77"/>
      <c r="Q514" s="77"/>
    </row>
    <row r="515" spans="1:17" ht="12.75" customHeight="1" x14ac:dyDescent="0.2">
      <c r="A515" s="77"/>
      <c r="B515" s="114"/>
      <c r="C515" s="77"/>
      <c r="D515" s="94"/>
      <c r="E515" s="98"/>
      <c r="F515" s="98"/>
      <c r="G515" s="98"/>
      <c r="H515" s="98"/>
      <c r="I515" s="98"/>
      <c r="J515" s="98"/>
      <c r="K515" s="77"/>
      <c r="L515" s="77"/>
      <c r="M515" s="77"/>
      <c r="N515" s="77"/>
      <c r="O515" s="77"/>
      <c r="P515" s="77"/>
      <c r="Q515" s="77"/>
    </row>
    <row r="516" spans="1:17" ht="12.75" customHeight="1" x14ac:dyDescent="0.2">
      <c r="A516" s="77"/>
      <c r="B516" s="114"/>
      <c r="C516" s="77"/>
      <c r="D516" s="94"/>
      <c r="E516" s="98"/>
      <c r="F516" s="98"/>
      <c r="G516" s="98"/>
      <c r="H516" s="98"/>
      <c r="I516" s="98"/>
      <c r="J516" s="98"/>
      <c r="K516" s="77"/>
      <c r="L516" s="77"/>
      <c r="M516" s="77"/>
      <c r="N516" s="77"/>
      <c r="O516" s="77"/>
      <c r="P516" s="77"/>
      <c r="Q516" s="77"/>
    </row>
    <row r="517" spans="1:17" ht="12.75" customHeight="1" x14ac:dyDescent="0.2">
      <c r="A517" s="77"/>
      <c r="B517" s="114"/>
      <c r="C517" s="77"/>
      <c r="D517" s="94"/>
      <c r="E517" s="98"/>
      <c r="F517" s="98"/>
      <c r="G517" s="98"/>
      <c r="H517" s="98"/>
      <c r="I517" s="98"/>
      <c r="J517" s="98"/>
      <c r="K517" s="77"/>
      <c r="L517" s="77"/>
      <c r="M517" s="77"/>
      <c r="N517" s="77"/>
      <c r="O517" s="77"/>
      <c r="P517" s="77"/>
      <c r="Q517" s="77"/>
    </row>
    <row r="518" spans="1:17" ht="12.75" customHeight="1" x14ac:dyDescent="0.2">
      <c r="A518" s="77"/>
      <c r="B518" s="114"/>
      <c r="C518" s="77"/>
      <c r="D518" s="94"/>
      <c r="E518" s="98"/>
      <c r="F518" s="98"/>
      <c r="G518" s="98"/>
      <c r="H518" s="98"/>
      <c r="I518" s="98"/>
      <c r="J518" s="98"/>
      <c r="K518" s="77"/>
      <c r="L518" s="77"/>
      <c r="M518" s="77"/>
      <c r="N518" s="77"/>
      <c r="O518" s="77"/>
      <c r="P518" s="77"/>
      <c r="Q518" s="77"/>
    </row>
    <row r="519" spans="1:17" ht="12.75" customHeight="1" x14ac:dyDescent="0.2">
      <c r="A519" s="77"/>
      <c r="B519" s="114"/>
      <c r="C519" s="77"/>
      <c r="D519" s="94"/>
      <c r="E519" s="98"/>
      <c r="F519" s="98"/>
      <c r="G519" s="98"/>
      <c r="H519" s="98"/>
      <c r="I519" s="98"/>
      <c r="J519" s="98"/>
      <c r="K519" s="77"/>
      <c r="L519" s="77"/>
      <c r="M519" s="77"/>
      <c r="N519" s="77"/>
      <c r="O519" s="77"/>
      <c r="P519" s="77"/>
      <c r="Q519" s="77"/>
    </row>
    <row r="520" spans="1:17" ht="12.75" customHeight="1" x14ac:dyDescent="0.2">
      <c r="A520" s="77"/>
      <c r="B520" s="114"/>
      <c r="C520" s="77"/>
      <c r="D520" s="94"/>
      <c r="E520" s="98"/>
      <c r="F520" s="98"/>
      <c r="G520" s="98"/>
      <c r="H520" s="98"/>
      <c r="I520" s="98"/>
      <c r="J520" s="98"/>
      <c r="K520" s="77"/>
      <c r="L520" s="77"/>
      <c r="M520" s="77"/>
      <c r="N520" s="77"/>
      <c r="O520" s="77"/>
      <c r="P520" s="77"/>
      <c r="Q520" s="77"/>
    </row>
    <row r="521" spans="1:17" ht="12.75" customHeight="1" x14ac:dyDescent="0.2">
      <c r="A521" s="77"/>
      <c r="B521" s="114"/>
      <c r="C521" s="77"/>
      <c r="D521" s="94"/>
      <c r="E521" s="98"/>
      <c r="F521" s="98"/>
      <c r="G521" s="98"/>
      <c r="H521" s="98"/>
      <c r="I521" s="98"/>
      <c r="J521" s="98"/>
      <c r="K521" s="77"/>
      <c r="L521" s="77"/>
      <c r="M521" s="77"/>
      <c r="N521" s="77"/>
      <c r="O521" s="77"/>
      <c r="P521" s="77"/>
      <c r="Q521" s="77"/>
    </row>
    <row r="522" spans="1:17" ht="12.75" customHeight="1" x14ac:dyDescent="0.2">
      <c r="A522" s="77"/>
      <c r="B522" s="114"/>
      <c r="C522" s="77"/>
      <c r="D522" s="94"/>
      <c r="E522" s="98"/>
      <c r="F522" s="98"/>
      <c r="G522" s="98"/>
      <c r="H522" s="98"/>
      <c r="I522" s="98"/>
      <c r="J522" s="98"/>
      <c r="K522" s="77"/>
      <c r="L522" s="77"/>
      <c r="M522" s="77"/>
      <c r="N522" s="77"/>
      <c r="O522" s="77"/>
      <c r="P522" s="77"/>
      <c r="Q522" s="77"/>
    </row>
    <row r="523" spans="1:17" ht="12.75" customHeight="1" x14ac:dyDescent="0.2">
      <c r="A523" s="77"/>
      <c r="B523" s="114"/>
      <c r="C523" s="77"/>
      <c r="D523" s="94"/>
      <c r="E523" s="98"/>
      <c r="F523" s="98"/>
      <c r="G523" s="98"/>
      <c r="H523" s="98"/>
      <c r="I523" s="98"/>
      <c r="J523" s="98"/>
      <c r="K523" s="77"/>
      <c r="L523" s="77"/>
      <c r="M523" s="77"/>
      <c r="N523" s="77"/>
      <c r="O523" s="77"/>
      <c r="P523" s="77"/>
      <c r="Q523" s="77"/>
    </row>
    <row r="524" spans="1:17" ht="12.75" customHeight="1" x14ac:dyDescent="0.2">
      <c r="A524" s="77"/>
      <c r="B524" s="114"/>
      <c r="C524" s="77"/>
      <c r="D524" s="94"/>
      <c r="E524" s="98"/>
      <c r="F524" s="98"/>
      <c r="G524" s="98"/>
      <c r="H524" s="98"/>
      <c r="I524" s="98"/>
      <c r="J524" s="98"/>
      <c r="K524" s="77"/>
      <c r="L524" s="77"/>
      <c r="M524" s="77"/>
      <c r="N524" s="77"/>
      <c r="O524" s="77"/>
      <c r="P524" s="77"/>
      <c r="Q524" s="77"/>
    </row>
    <row r="525" spans="1:17" ht="12.75" customHeight="1" x14ac:dyDescent="0.2">
      <c r="A525" s="77"/>
      <c r="B525" s="114"/>
      <c r="C525" s="77"/>
      <c r="D525" s="94"/>
      <c r="E525" s="98"/>
      <c r="F525" s="98"/>
      <c r="G525" s="98"/>
      <c r="H525" s="98"/>
      <c r="I525" s="98"/>
      <c r="J525" s="98"/>
      <c r="K525" s="77"/>
      <c r="L525" s="77"/>
      <c r="M525" s="77"/>
      <c r="N525" s="77"/>
      <c r="O525" s="77"/>
      <c r="P525" s="77"/>
      <c r="Q525" s="77"/>
    </row>
    <row r="526" spans="1:17" ht="12.75" customHeight="1" x14ac:dyDescent="0.2">
      <c r="A526" s="77"/>
      <c r="B526" s="114"/>
      <c r="C526" s="77"/>
      <c r="D526" s="94"/>
      <c r="E526" s="98"/>
      <c r="F526" s="98"/>
      <c r="G526" s="98"/>
      <c r="H526" s="98"/>
      <c r="I526" s="98"/>
      <c r="J526" s="98"/>
      <c r="K526" s="77"/>
      <c r="L526" s="77"/>
      <c r="M526" s="77"/>
      <c r="N526" s="77"/>
      <c r="O526" s="77"/>
      <c r="P526" s="77"/>
      <c r="Q526" s="77"/>
    </row>
    <row r="527" spans="1:17" ht="12.75" customHeight="1" x14ac:dyDescent="0.2">
      <c r="A527" s="77"/>
      <c r="B527" s="114"/>
      <c r="C527" s="77"/>
      <c r="D527" s="94"/>
      <c r="E527" s="98"/>
      <c r="F527" s="98"/>
      <c r="G527" s="98"/>
      <c r="H527" s="98"/>
      <c r="I527" s="98"/>
      <c r="J527" s="98"/>
      <c r="K527" s="77"/>
      <c r="L527" s="77"/>
      <c r="M527" s="77"/>
      <c r="N527" s="77"/>
      <c r="O527" s="77"/>
      <c r="P527" s="77"/>
      <c r="Q527" s="77"/>
    </row>
    <row r="528" spans="1:17" ht="12.75" customHeight="1" x14ac:dyDescent="0.2">
      <c r="A528" s="77"/>
      <c r="B528" s="114"/>
      <c r="C528" s="77"/>
      <c r="D528" s="94"/>
      <c r="E528" s="98"/>
      <c r="F528" s="98"/>
      <c r="G528" s="98"/>
      <c r="H528" s="98"/>
      <c r="I528" s="98"/>
      <c r="J528" s="98"/>
      <c r="K528" s="77"/>
      <c r="L528" s="77"/>
      <c r="M528" s="77"/>
      <c r="N528" s="77"/>
      <c r="O528" s="77"/>
      <c r="P528" s="77"/>
      <c r="Q528" s="77"/>
    </row>
    <row r="529" spans="1:17" ht="12.75" customHeight="1" x14ac:dyDescent="0.2">
      <c r="A529" s="77"/>
      <c r="B529" s="114"/>
      <c r="C529" s="77"/>
      <c r="D529" s="94"/>
      <c r="E529" s="98"/>
      <c r="F529" s="98"/>
      <c r="G529" s="98"/>
      <c r="H529" s="98"/>
      <c r="I529" s="98"/>
      <c r="J529" s="98"/>
      <c r="K529" s="77"/>
      <c r="L529" s="77"/>
      <c r="M529" s="77"/>
      <c r="N529" s="77"/>
      <c r="O529" s="77"/>
      <c r="P529" s="77"/>
      <c r="Q529" s="77"/>
    </row>
    <row r="530" spans="1:17" ht="12.75" customHeight="1" x14ac:dyDescent="0.2">
      <c r="A530" s="77"/>
      <c r="B530" s="114"/>
      <c r="C530" s="77"/>
      <c r="D530" s="94"/>
      <c r="E530" s="98"/>
      <c r="F530" s="98"/>
      <c r="G530" s="98"/>
      <c r="H530" s="98"/>
      <c r="I530" s="98"/>
      <c r="J530" s="98"/>
      <c r="K530" s="77"/>
      <c r="L530" s="77"/>
      <c r="M530" s="77"/>
      <c r="N530" s="77"/>
      <c r="O530" s="77"/>
      <c r="P530" s="77"/>
      <c r="Q530" s="77"/>
    </row>
    <row r="531" spans="1:17" ht="12.75" customHeight="1" x14ac:dyDescent="0.2">
      <c r="A531" s="77"/>
      <c r="B531" s="114"/>
      <c r="C531" s="77"/>
      <c r="D531" s="94"/>
      <c r="E531" s="98"/>
      <c r="F531" s="98"/>
      <c r="G531" s="98"/>
      <c r="H531" s="98"/>
      <c r="I531" s="98"/>
      <c r="J531" s="98"/>
      <c r="K531" s="77"/>
      <c r="L531" s="77"/>
      <c r="M531" s="77"/>
      <c r="N531" s="77"/>
      <c r="O531" s="77"/>
      <c r="P531" s="77"/>
      <c r="Q531" s="77"/>
    </row>
    <row r="532" spans="1:17" ht="12.75" customHeight="1" x14ac:dyDescent="0.2">
      <c r="A532" s="77"/>
      <c r="B532" s="114"/>
      <c r="C532" s="77"/>
      <c r="D532" s="94"/>
      <c r="E532" s="98"/>
      <c r="F532" s="98"/>
      <c r="G532" s="98"/>
      <c r="H532" s="98"/>
      <c r="I532" s="98"/>
      <c r="J532" s="98"/>
      <c r="K532" s="77"/>
      <c r="L532" s="77"/>
      <c r="M532" s="77"/>
      <c r="N532" s="77"/>
      <c r="O532" s="77"/>
      <c r="P532" s="77"/>
      <c r="Q532" s="77"/>
    </row>
    <row r="533" spans="1:17" ht="12.75" customHeight="1" x14ac:dyDescent="0.2">
      <c r="A533" s="77"/>
      <c r="B533" s="114"/>
      <c r="C533" s="77"/>
      <c r="D533" s="94"/>
      <c r="E533" s="98"/>
      <c r="F533" s="98"/>
      <c r="G533" s="98"/>
      <c r="H533" s="98"/>
      <c r="I533" s="98"/>
      <c r="J533" s="98"/>
      <c r="K533" s="77"/>
      <c r="L533" s="77"/>
      <c r="M533" s="77"/>
      <c r="N533" s="77"/>
      <c r="O533" s="77"/>
      <c r="P533" s="77"/>
      <c r="Q533" s="77"/>
    </row>
    <row r="534" spans="1:17" ht="12.75" customHeight="1" x14ac:dyDescent="0.2">
      <c r="A534" s="77"/>
      <c r="B534" s="114"/>
      <c r="C534" s="77"/>
      <c r="D534" s="94"/>
      <c r="E534" s="98"/>
      <c r="F534" s="98"/>
      <c r="G534" s="98"/>
      <c r="H534" s="98"/>
      <c r="I534" s="98"/>
      <c r="J534" s="98"/>
      <c r="K534" s="77"/>
      <c r="L534" s="77"/>
      <c r="M534" s="77"/>
      <c r="N534" s="77"/>
      <c r="O534" s="77"/>
      <c r="P534" s="77"/>
      <c r="Q534" s="77"/>
    </row>
    <row r="535" spans="1:17" ht="12.75" customHeight="1" x14ac:dyDescent="0.2">
      <c r="A535" s="77"/>
      <c r="B535" s="114"/>
      <c r="C535" s="77"/>
      <c r="D535" s="94"/>
      <c r="E535" s="98"/>
      <c r="F535" s="98"/>
      <c r="G535" s="98"/>
      <c r="H535" s="98"/>
      <c r="I535" s="98"/>
      <c r="J535" s="98"/>
      <c r="K535" s="77"/>
      <c r="L535" s="77"/>
      <c r="M535" s="77"/>
      <c r="N535" s="77"/>
      <c r="O535" s="77"/>
      <c r="P535" s="77"/>
      <c r="Q535" s="77"/>
    </row>
    <row r="536" spans="1:17" ht="12.75" customHeight="1" x14ac:dyDescent="0.2">
      <c r="A536" s="77"/>
      <c r="B536" s="114"/>
      <c r="C536" s="77"/>
      <c r="D536" s="94"/>
      <c r="E536" s="98"/>
      <c r="F536" s="98"/>
      <c r="G536" s="98"/>
      <c r="H536" s="98"/>
      <c r="I536" s="98"/>
      <c r="J536" s="98"/>
      <c r="K536" s="77"/>
      <c r="L536" s="77"/>
      <c r="M536" s="77"/>
      <c r="N536" s="77"/>
      <c r="O536" s="77"/>
      <c r="P536" s="77"/>
      <c r="Q536" s="77"/>
    </row>
    <row r="537" spans="1:17" ht="12.75" customHeight="1" x14ac:dyDescent="0.2">
      <c r="A537" s="77"/>
      <c r="B537" s="114"/>
      <c r="C537" s="77"/>
      <c r="D537" s="94"/>
      <c r="E537" s="98"/>
      <c r="F537" s="98"/>
      <c r="G537" s="98"/>
      <c r="H537" s="98"/>
      <c r="I537" s="98"/>
      <c r="J537" s="98"/>
      <c r="K537" s="77"/>
      <c r="L537" s="77"/>
      <c r="M537" s="77"/>
      <c r="N537" s="77"/>
      <c r="O537" s="77"/>
      <c r="P537" s="77"/>
      <c r="Q537" s="77"/>
    </row>
    <row r="538" spans="1:17" ht="12.75" customHeight="1" x14ac:dyDescent="0.2">
      <c r="A538" s="77"/>
      <c r="B538" s="114"/>
      <c r="C538" s="77"/>
      <c r="D538" s="94"/>
      <c r="E538" s="98"/>
      <c r="F538" s="98"/>
      <c r="G538" s="98"/>
      <c r="H538" s="98"/>
      <c r="I538" s="98"/>
      <c r="J538" s="98"/>
      <c r="K538" s="77"/>
      <c r="L538" s="77"/>
      <c r="M538" s="77"/>
      <c r="N538" s="77"/>
      <c r="O538" s="77"/>
      <c r="P538" s="77"/>
      <c r="Q538" s="77"/>
    </row>
    <row r="539" spans="1:17" ht="12.75" customHeight="1" x14ac:dyDescent="0.2">
      <c r="A539" s="77"/>
      <c r="B539" s="114"/>
      <c r="C539" s="77"/>
      <c r="D539" s="94"/>
      <c r="E539" s="98"/>
      <c r="F539" s="98"/>
      <c r="G539" s="98"/>
      <c r="H539" s="98"/>
      <c r="I539" s="98"/>
      <c r="J539" s="98"/>
      <c r="K539" s="77"/>
      <c r="L539" s="77"/>
      <c r="M539" s="77"/>
      <c r="N539" s="77"/>
      <c r="O539" s="77"/>
      <c r="P539" s="77"/>
      <c r="Q539" s="77"/>
    </row>
    <row r="540" spans="1:17" ht="12.75" customHeight="1" x14ac:dyDescent="0.2">
      <c r="A540" s="77"/>
      <c r="B540" s="114"/>
      <c r="C540" s="77"/>
      <c r="D540" s="94"/>
      <c r="E540" s="98"/>
      <c r="F540" s="98"/>
      <c r="G540" s="98"/>
      <c r="H540" s="98"/>
      <c r="I540" s="98"/>
      <c r="J540" s="98"/>
      <c r="K540" s="77"/>
      <c r="L540" s="77"/>
      <c r="M540" s="77"/>
      <c r="N540" s="77"/>
      <c r="O540" s="77"/>
      <c r="P540" s="77"/>
      <c r="Q540" s="77"/>
    </row>
    <row r="541" spans="1:17" ht="12.75" customHeight="1" x14ac:dyDescent="0.2">
      <c r="A541" s="77"/>
      <c r="B541" s="114"/>
      <c r="C541" s="77"/>
      <c r="D541" s="94"/>
      <c r="E541" s="98"/>
      <c r="F541" s="98"/>
      <c r="G541" s="98"/>
      <c r="H541" s="98"/>
      <c r="I541" s="98"/>
      <c r="J541" s="98"/>
      <c r="K541" s="77"/>
      <c r="L541" s="77"/>
      <c r="M541" s="77"/>
      <c r="N541" s="77"/>
      <c r="O541" s="77"/>
      <c r="P541" s="77"/>
      <c r="Q541" s="77"/>
    </row>
    <row r="542" spans="1:17" ht="12.75" customHeight="1" x14ac:dyDescent="0.2">
      <c r="A542" s="77"/>
      <c r="B542" s="114"/>
      <c r="C542" s="77"/>
      <c r="D542" s="94"/>
      <c r="E542" s="98"/>
      <c r="F542" s="98"/>
      <c r="G542" s="98"/>
      <c r="H542" s="98"/>
      <c r="I542" s="98"/>
      <c r="J542" s="98"/>
      <c r="K542" s="77"/>
      <c r="L542" s="77"/>
      <c r="M542" s="77"/>
      <c r="N542" s="77"/>
      <c r="O542" s="77"/>
      <c r="P542" s="77"/>
      <c r="Q542" s="77"/>
    </row>
    <row r="543" spans="1:17" ht="12.75" customHeight="1" x14ac:dyDescent="0.2">
      <c r="A543" s="77"/>
      <c r="B543" s="114"/>
      <c r="C543" s="77"/>
      <c r="D543" s="94"/>
      <c r="E543" s="98"/>
      <c r="F543" s="98"/>
      <c r="G543" s="98"/>
      <c r="H543" s="98"/>
      <c r="I543" s="98"/>
      <c r="J543" s="98"/>
      <c r="K543" s="77"/>
      <c r="L543" s="77"/>
      <c r="M543" s="77"/>
      <c r="N543" s="77"/>
      <c r="O543" s="77"/>
      <c r="P543" s="77"/>
      <c r="Q543" s="77"/>
    </row>
    <row r="544" spans="1:17" ht="12.75" customHeight="1" x14ac:dyDescent="0.2">
      <c r="A544" s="77"/>
      <c r="B544" s="114"/>
      <c r="C544" s="77"/>
      <c r="D544" s="94"/>
      <c r="E544" s="98"/>
      <c r="F544" s="98"/>
      <c r="G544" s="98"/>
      <c r="H544" s="98"/>
      <c r="I544" s="98"/>
      <c r="J544" s="98"/>
      <c r="K544" s="77"/>
      <c r="L544" s="77"/>
      <c r="M544" s="77"/>
      <c r="N544" s="77"/>
      <c r="O544" s="77"/>
      <c r="P544" s="77"/>
      <c r="Q544" s="77"/>
    </row>
    <row r="545" spans="1:17" ht="12.75" customHeight="1" x14ac:dyDescent="0.2">
      <c r="A545" s="77"/>
      <c r="B545" s="114"/>
      <c r="C545" s="77"/>
      <c r="D545" s="94"/>
      <c r="E545" s="98"/>
      <c r="F545" s="98"/>
      <c r="G545" s="98"/>
      <c r="H545" s="98"/>
      <c r="I545" s="98"/>
      <c r="J545" s="98"/>
      <c r="K545" s="77"/>
      <c r="L545" s="77"/>
      <c r="M545" s="77"/>
      <c r="N545" s="77"/>
      <c r="O545" s="77"/>
      <c r="P545" s="77"/>
      <c r="Q545" s="77"/>
    </row>
    <row r="546" spans="1:17" ht="12.75" customHeight="1" x14ac:dyDescent="0.2">
      <c r="A546" s="77"/>
      <c r="B546" s="114"/>
      <c r="C546" s="77"/>
      <c r="D546" s="94"/>
      <c r="E546" s="98"/>
      <c r="F546" s="98"/>
      <c r="G546" s="98"/>
      <c r="H546" s="98"/>
      <c r="I546" s="98"/>
      <c r="J546" s="98"/>
      <c r="K546" s="77"/>
      <c r="L546" s="77"/>
      <c r="M546" s="77"/>
      <c r="N546" s="77"/>
      <c r="O546" s="77"/>
      <c r="P546" s="77"/>
      <c r="Q546" s="77"/>
    </row>
    <row r="547" spans="1:17" ht="12.75" customHeight="1" x14ac:dyDescent="0.2">
      <c r="A547" s="77"/>
      <c r="B547" s="114"/>
      <c r="C547" s="77"/>
      <c r="D547" s="94"/>
      <c r="E547" s="98"/>
      <c r="F547" s="98"/>
      <c r="G547" s="98"/>
      <c r="H547" s="98"/>
      <c r="I547" s="98"/>
      <c r="J547" s="98"/>
      <c r="K547" s="77"/>
      <c r="L547" s="77"/>
      <c r="M547" s="77"/>
      <c r="N547" s="77"/>
      <c r="O547" s="77"/>
      <c r="P547" s="77"/>
      <c r="Q547" s="77"/>
    </row>
    <row r="548" spans="1:17" ht="12.75" customHeight="1" x14ac:dyDescent="0.2">
      <c r="A548" s="77"/>
      <c r="B548" s="114"/>
      <c r="C548" s="77"/>
      <c r="D548" s="94"/>
      <c r="E548" s="98"/>
      <c r="F548" s="98"/>
      <c r="G548" s="98"/>
      <c r="H548" s="98"/>
      <c r="I548" s="98"/>
      <c r="J548" s="98"/>
      <c r="K548" s="77"/>
      <c r="L548" s="77"/>
      <c r="M548" s="77"/>
      <c r="N548" s="77"/>
      <c r="O548" s="77"/>
      <c r="P548" s="77"/>
      <c r="Q548" s="77"/>
    </row>
    <row r="549" spans="1:17" ht="12.75" customHeight="1" x14ac:dyDescent="0.2">
      <c r="A549" s="77"/>
      <c r="B549" s="114"/>
      <c r="C549" s="77"/>
      <c r="D549" s="94"/>
      <c r="E549" s="98"/>
      <c r="F549" s="98"/>
      <c r="G549" s="98"/>
      <c r="H549" s="98"/>
      <c r="I549" s="98"/>
      <c r="J549" s="98"/>
      <c r="K549" s="77"/>
      <c r="L549" s="77"/>
      <c r="M549" s="77"/>
      <c r="N549" s="77"/>
      <c r="O549" s="77"/>
      <c r="P549" s="77"/>
      <c r="Q549" s="77"/>
    </row>
    <row r="550" spans="1:17" ht="12.75" customHeight="1" x14ac:dyDescent="0.2">
      <c r="A550" s="77"/>
      <c r="B550" s="114"/>
      <c r="C550" s="77"/>
      <c r="D550" s="94"/>
      <c r="E550" s="98"/>
      <c r="F550" s="98"/>
      <c r="G550" s="98"/>
      <c r="H550" s="98"/>
      <c r="I550" s="98"/>
      <c r="J550" s="98"/>
      <c r="K550" s="77"/>
      <c r="L550" s="77"/>
      <c r="M550" s="77"/>
      <c r="N550" s="77"/>
      <c r="O550" s="77"/>
      <c r="P550" s="77"/>
      <c r="Q550" s="77"/>
    </row>
    <row r="551" spans="1:17" ht="12.75" customHeight="1" x14ac:dyDescent="0.2">
      <c r="A551" s="77"/>
      <c r="B551" s="114"/>
      <c r="C551" s="77"/>
      <c r="D551" s="94"/>
      <c r="E551" s="98"/>
      <c r="F551" s="98"/>
      <c r="G551" s="98"/>
      <c r="H551" s="98"/>
      <c r="I551" s="98"/>
      <c r="J551" s="98"/>
      <c r="K551" s="77"/>
      <c r="L551" s="77"/>
      <c r="M551" s="77"/>
      <c r="N551" s="77"/>
      <c r="O551" s="77"/>
      <c r="P551" s="77"/>
      <c r="Q551" s="77"/>
    </row>
    <row r="552" spans="1:17" ht="12.75" customHeight="1" x14ac:dyDescent="0.2">
      <c r="A552" s="77"/>
      <c r="B552" s="114"/>
      <c r="C552" s="77"/>
      <c r="D552" s="94"/>
      <c r="E552" s="98"/>
      <c r="F552" s="98"/>
      <c r="G552" s="98"/>
      <c r="H552" s="98"/>
      <c r="I552" s="98"/>
      <c r="J552" s="98"/>
      <c r="K552" s="77"/>
      <c r="L552" s="77"/>
      <c r="M552" s="77"/>
      <c r="N552" s="77"/>
      <c r="O552" s="77"/>
      <c r="P552" s="77"/>
      <c r="Q552" s="77"/>
    </row>
    <row r="553" spans="1:17" ht="12.75" customHeight="1" x14ac:dyDescent="0.2">
      <c r="A553" s="77"/>
      <c r="B553" s="114"/>
      <c r="C553" s="77"/>
      <c r="D553" s="94"/>
      <c r="E553" s="98"/>
      <c r="F553" s="98"/>
      <c r="G553" s="98"/>
      <c r="H553" s="98"/>
      <c r="I553" s="98"/>
      <c r="J553" s="98"/>
      <c r="K553" s="77"/>
      <c r="L553" s="77"/>
      <c r="M553" s="77"/>
      <c r="N553" s="77"/>
      <c r="O553" s="77"/>
      <c r="P553" s="77"/>
      <c r="Q553" s="77"/>
    </row>
    <row r="554" spans="1:17" ht="12.75" customHeight="1" x14ac:dyDescent="0.2">
      <c r="A554" s="77"/>
      <c r="B554" s="114"/>
      <c r="C554" s="77"/>
      <c r="D554" s="94"/>
      <c r="E554" s="98"/>
      <c r="F554" s="98"/>
      <c r="G554" s="98"/>
      <c r="H554" s="98"/>
      <c r="I554" s="98"/>
      <c r="J554" s="98"/>
      <c r="K554" s="77"/>
      <c r="L554" s="77"/>
      <c r="M554" s="77"/>
      <c r="N554" s="77"/>
      <c r="O554" s="77"/>
      <c r="P554" s="77"/>
      <c r="Q554" s="77"/>
    </row>
    <row r="555" spans="1:17" ht="12.75" customHeight="1" x14ac:dyDescent="0.2">
      <c r="A555" s="77"/>
      <c r="B555" s="114"/>
      <c r="C555" s="77"/>
      <c r="D555" s="94"/>
      <c r="E555" s="98"/>
      <c r="F555" s="98"/>
      <c r="G555" s="98"/>
      <c r="H555" s="98"/>
      <c r="I555" s="98"/>
      <c r="J555" s="98"/>
      <c r="K555" s="77"/>
      <c r="L555" s="77"/>
      <c r="M555" s="77"/>
      <c r="N555" s="77"/>
      <c r="O555" s="77"/>
      <c r="P555" s="77"/>
      <c r="Q555" s="77"/>
    </row>
    <row r="556" spans="1:17" ht="12.75" customHeight="1" x14ac:dyDescent="0.2">
      <c r="A556" s="77"/>
      <c r="B556" s="114"/>
      <c r="C556" s="77"/>
      <c r="D556" s="94"/>
      <c r="E556" s="98"/>
      <c r="F556" s="98"/>
      <c r="G556" s="98"/>
      <c r="H556" s="98"/>
      <c r="I556" s="98"/>
      <c r="J556" s="98"/>
      <c r="K556" s="77"/>
      <c r="L556" s="77"/>
      <c r="M556" s="77"/>
      <c r="N556" s="77"/>
      <c r="O556" s="77"/>
      <c r="P556" s="77"/>
      <c r="Q556" s="77"/>
    </row>
    <row r="557" spans="1:17" ht="12.75" customHeight="1" x14ac:dyDescent="0.2">
      <c r="A557" s="77"/>
      <c r="B557" s="114"/>
      <c r="C557" s="77"/>
      <c r="D557" s="94"/>
      <c r="E557" s="98"/>
      <c r="F557" s="98"/>
      <c r="G557" s="98"/>
      <c r="H557" s="98"/>
      <c r="I557" s="98"/>
      <c r="J557" s="98"/>
      <c r="K557" s="77"/>
      <c r="L557" s="77"/>
      <c r="M557" s="77"/>
      <c r="N557" s="77"/>
      <c r="O557" s="77"/>
      <c r="P557" s="77"/>
      <c r="Q557" s="77"/>
    </row>
    <row r="558" spans="1:17" ht="12.75" customHeight="1" x14ac:dyDescent="0.2">
      <c r="A558" s="77"/>
      <c r="B558" s="114"/>
      <c r="C558" s="77"/>
      <c r="D558" s="94"/>
      <c r="E558" s="98"/>
      <c r="F558" s="98"/>
      <c r="G558" s="98"/>
      <c r="H558" s="98"/>
      <c r="I558" s="98"/>
      <c r="J558" s="98"/>
      <c r="K558" s="77"/>
      <c r="L558" s="77"/>
      <c r="M558" s="77"/>
      <c r="N558" s="77"/>
      <c r="O558" s="77"/>
      <c r="P558" s="77"/>
      <c r="Q558" s="77"/>
    </row>
    <row r="559" spans="1:17" ht="12.75" customHeight="1" x14ac:dyDescent="0.2">
      <c r="A559" s="77"/>
      <c r="B559" s="114"/>
      <c r="C559" s="77"/>
      <c r="D559" s="94"/>
      <c r="E559" s="98"/>
      <c r="F559" s="98"/>
      <c r="G559" s="98"/>
      <c r="H559" s="98"/>
      <c r="I559" s="98"/>
      <c r="J559" s="98"/>
      <c r="K559" s="77"/>
      <c r="L559" s="77"/>
      <c r="M559" s="77"/>
      <c r="N559" s="77"/>
      <c r="O559" s="77"/>
      <c r="P559" s="77"/>
      <c r="Q559" s="77"/>
    </row>
    <row r="560" spans="1:17" ht="12.75" customHeight="1" x14ac:dyDescent="0.2">
      <c r="A560" s="77"/>
      <c r="B560" s="114"/>
      <c r="C560" s="77"/>
      <c r="D560" s="94"/>
      <c r="E560" s="98"/>
      <c r="F560" s="98"/>
      <c r="G560" s="98"/>
      <c r="H560" s="98"/>
      <c r="I560" s="98"/>
      <c r="J560" s="98"/>
      <c r="K560" s="77"/>
      <c r="L560" s="77"/>
      <c r="M560" s="77"/>
      <c r="N560" s="77"/>
      <c r="O560" s="77"/>
      <c r="P560" s="77"/>
      <c r="Q560" s="77"/>
    </row>
    <row r="561" spans="1:17" ht="12.75" customHeight="1" x14ac:dyDescent="0.2">
      <c r="A561" s="77"/>
      <c r="B561" s="114"/>
      <c r="C561" s="77"/>
      <c r="D561" s="94"/>
      <c r="E561" s="98"/>
      <c r="F561" s="98"/>
      <c r="G561" s="98"/>
      <c r="H561" s="98"/>
      <c r="I561" s="98"/>
      <c r="J561" s="98"/>
      <c r="K561" s="77"/>
      <c r="L561" s="77"/>
      <c r="M561" s="77"/>
      <c r="N561" s="77"/>
      <c r="O561" s="77"/>
      <c r="P561" s="77"/>
      <c r="Q561" s="77"/>
    </row>
    <row r="562" spans="1:17" ht="12.75" customHeight="1" x14ac:dyDescent="0.2">
      <c r="A562" s="77"/>
      <c r="B562" s="114"/>
      <c r="C562" s="77"/>
      <c r="D562" s="94"/>
      <c r="E562" s="98"/>
      <c r="F562" s="98"/>
      <c r="G562" s="98"/>
      <c r="H562" s="98"/>
      <c r="I562" s="98"/>
      <c r="J562" s="98"/>
      <c r="K562" s="77"/>
      <c r="L562" s="77"/>
      <c r="M562" s="77"/>
      <c r="N562" s="77"/>
      <c r="O562" s="77"/>
      <c r="P562" s="77"/>
      <c r="Q562" s="77"/>
    </row>
    <row r="563" spans="1:17" ht="12.75" customHeight="1" x14ac:dyDescent="0.2">
      <c r="A563" s="77"/>
      <c r="B563" s="114"/>
      <c r="C563" s="77"/>
      <c r="D563" s="94"/>
      <c r="E563" s="98"/>
      <c r="F563" s="98"/>
      <c r="G563" s="98"/>
      <c r="H563" s="98"/>
      <c r="I563" s="98"/>
      <c r="J563" s="98"/>
      <c r="K563" s="77"/>
      <c r="L563" s="77"/>
      <c r="M563" s="77"/>
      <c r="N563" s="77"/>
      <c r="O563" s="77"/>
      <c r="P563" s="77"/>
      <c r="Q563" s="77"/>
    </row>
    <row r="564" spans="1:17" ht="12.75" customHeight="1" x14ac:dyDescent="0.2">
      <c r="A564" s="77"/>
      <c r="B564" s="114"/>
      <c r="C564" s="77"/>
      <c r="D564" s="94"/>
      <c r="E564" s="98"/>
      <c r="F564" s="98"/>
      <c r="G564" s="98"/>
      <c r="H564" s="98"/>
      <c r="I564" s="98"/>
      <c r="J564" s="98"/>
      <c r="K564" s="77"/>
      <c r="L564" s="77"/>
      <c r="M564" s="77"/>
      <c r="N564" s="77"/>
      <c r="O564" s="77"/>
      <c r="P564" s="77"/>
      <c r="Q564" s="77"/>
    </row>
    <row r="565" spans="1:17" ht="12.75" customHeight="1" x14ac:dyDescent="0.2">
      <c r="A565" s="77"/>
      <c r="B565" s="114"/>
      <c r="C565" s="77"/>
      <c r="D565" s="94"/>
      <c r="E565" s="98"/>
      <c r="F565" s="98"/>
      <c r="G565" s="98"/>
      <c r="H565" s="98"/>
      <c r="I565" s="98"/>
      <c r="J565" s="98"/>
      <c r="K565" s="77"/>
      <c r="L565" s="77"/>
      <c r="M565" s="77"/>
      <c r="N565" s="77"/>
      <c r="O565" s="77"/>
      <c r="P565" s="77"/>
      <c r="Q565" s="77"/>
    </row>
    <row r="566" spans="1:17" ht="12.75" customHeight="1" x14ac:dyDescent="0.2">
      <c r="A566" s="77"/>
      <c r="B566" s="114"/>
      <c r="C566" s="77"/>
      <c r="D566" s="94"/>
      <c r="E566" s="98"/>
      <c r="F566" s="98"/>
      <c r="G566" s="98"/>
      <c r="H566" s="98"/>
      <c r="I566" s="98"/>
      <c r="J566" s="98"/>
      <c r="K566" s="77"/>
      <c r="L566" s="77"/>
      <c r="M566" s="77"/>
      <c r="N566" s="77"/>
      <c r="O566" s="77"/>
      <c r="P566" s="77"/>
      <c r="Q566" s="77"/>
    </row>
    <row r="567" spans="1:17" ht="12.75" customHeight="1" x14ac:dyDescent="0.2">
      <c r="A567" s="77"/>
      <c r="B567" s="114"/>
      <c r="C567" s="77"/>
      <c r="D567" s="94"/>
      <c r="E567" s="98"/>
      <c r="F567" s="98"/>
      <c r="G567" s="98"/>
      <c r="H567" s="98"/>
      <c r="I567" s="98"/>
      <c r="J567" s="98"/>
      <c r="K567" s="77"/>
      <c r="L567" s="77"/>
      <c r="M567" s="77"/>
      <c r="N567" s="77"/>
      <c r="O567" s="77"/>
      <c r="P567" s="77"/>
      <c r="Q567" s="77"/>
    </row>
    <row r="568" spans="1:17" ht="12.75" customHeight="1" x14ac:dyDescent="0.2">
      <c r="A568" s="77"/>
      <c r="B568" s="114"/>
      <c r="C568" s="77"/>
      <c r="D568" s="94"/>
      <c r="E568" s="98"/>
      <c r="F568" s="98"/>
      <c r="G568" s="98"/>
      <c r="H568" s="98"/>
      <c r="I568" s="98"/>
      <c r="J568" s="98"/>
      <c r="K568" s="77"/>
      <c r="L568" s="77"/>
      <c r="M568" s="77"/>
      <c r="N568" s="77"/>
      <c r="O568" s="77"/>
      <c r="P568" s="77"/>
      <c r="Q568" s="77"/>
    </row>
    <row r="569" spans="1:17" ht="12.75" customHeight="1" x14ac:dyDescent="0.2">
      <c r="A569" s="77"/>
      <c r="B569" s="114"/>
      <c r="C569" s="77"/>
      <c r="D569" s="94"/>
      <c r="E569" s="98"/>
      <c r="F569" s="98"/>
      <c r="G569" s="98"/>
      <c r="H569" s="98"/>
      <c r="I569" s="98"/>
      <c r="J569" s="98"/>
      <c r="K569" s="77"/>
      <c r="L569" s="77"/>
      <c r="M569" s="77"/>
      <c r="N569" s="77"/>
      <c r="O569" s="77"/>
      <c r="P569" s="77"/>
      <c r="Q569" s="77"/>
    </row>
    <row r="570" spans="1:17" ht="12.75" customHeight="1" x14ac:dyDescent="0.2">
      <c r="A570" s="77"/>
      <c r="B570" s="114"/>
      <c r="C570" s="77"/>
      <c r="D570" s="94"/>
      <c r="E570" s="98"/>
      <c r="F570" s="98"/>
      <c r="G570" s="98"/>
      <c r="H570" s="98"/>
      <c r="I570" s="98"/>
      <c r="J570" s="98"/>
      <c r="K570" s="77"/>
      <c r="L570" s="77"/>
      <c r="M570" s="77"/>
      <c r="N570" s="77"/>
      <c r="O570" s="77"/>
      <c r="P570" s="77"/>
      <c r="Q570" s="77"/>
    </row>
    <row r="571" spans="1:17" ht="12.75" customHeight="1" x14ac:dyDescent="0.2">
      <c r="A571" s="77"/>
      <c r="B571" s="114"/>
      <c r="C571" s="77"/>
      <c r="D571" s="94"/>
      <c r="E571" s="98"/>
      <c r="F571" s="98"/>
      <c r="G571" s="98"/>
      <c r="H571" s="98"/>
      <c r="I571" s="98"/>
      <c r="J571" s="98"/>
      <c r="K571" s="77"/>
      <c r="L571" s="77"/>
      <c r="M571" s="77"/>
      <c r="N571" s="77"/>
      <c r="O571" s="77"/>
      <c r="P571" s="77"/>
      <c r="Q571" s="77"/>
    </row>
    <row r="572" spans="1:17" ht="12.75" customHeight="1" x14ac:dyDescent="0.2">
      <c r="A572" s="77"/>
      <c r="B572" s="114"/>
      <c r="C572" s="77"/>
      <c r="D572" s="94"/>
      <c r="E572" s="98"/>
      <c r="F572" s="98"/>
      <c r="G572" s="98"/>
      <c r="H572" s="98"/>
      <c r="I572" s="98"/>
      <c r="J572" s="98"/>
      <c r="K572" s="77"/>
      <c r="L572" s="77"/>
      <c r="M572" s="77"/>
      <c r="N572" s="77"/>
      <c r="O572" s="77"/>
      <c r="P572" s="77"/>
      <c r="Q572" s="77"/>
    </row>
    <row r="573" spans="1:17" ht="12.75" customHeight="1" x14ac:dyDescent="0.2">
      <c r="A573" s="77"/>
      <c r="B573" s="114"/>
      <c r="C573" s="77"/>
      <c r="D573" s="94"/>
      <c r="E573" s="98"/>
      <c r="F573" s="98"/>
      <c r="G573" s="98"/>
      <c r="H573" s="98"/>
      <c r="I573" s="98"/>
      <c r="J573" s="98"/>
      <c r="K573" s="77"/>
      <c r="L573" s="77"/>
      <c r="M573" s="77"/>
      <c r="N573" s="77"/>
      <c r="O573" s="77"/>
      <c r="P573" s="77"/>
      <c r="Q573" s="77"/>
    </row>
    <row r="574" spans="1:17" ht="12.75" customHeight="1" x14ac:dyDescent="0.2">
      <c r="A574" s="77"/>
      <c r="B574" s="114"/>
      <c r="C574" s="77"/>
      <c r="D574" s="94"/>
      <c r="E574" s="98"/>
      <c r="F574" s="98"/>
      <c r="G574" s="98"/>
      <c r="H574" s="98"/>
      <c r="I574" s="98"/>
      <c r="J574" s="98"/>
      <c r="K574" s="77"/>
      <c r="L574" s="77"/>
      <c r="M574" s="77"/>
      <c r="N574" s="77"/>
      <c r="O574" s="77"/>
      <c r="P574" s="77"/>
      <c r="Q574" s="77"/>
    </row>
    <row r="575" spans="1:17" ht="12.75" customHeight="1" x14ac:dyDescent="0.2">
      <c r="A575" s="77"/>
      <c r="B575" s="114"/>
      <c r="C575" s="77"/>
      <c r="D575" s="94"/>
      <c r="E575" s="98"/>
      <c r="F575" s="98"/>
      <c r="G575" s="98"/>
      <c r="H575" s="98"/>
      <c r="I575" s="98"/>
      <c r="J575" s="98"/>
      <c r="K575" s="77"/>
      <c r="L575" s="77"/>
      <c r="M575" s="77"/>
      <c r="N575" s="77"/>
      <c r="O575" s="77"/>
      <c r="P575" s="77"/>
      <c r="Q575" s="77"/>
    </row>
    <row r="576" spans="1:17" ht="12.75" customHeight="1" x14ac:dyDescent="0.2">
      <c r="A576" s="77"/>
      <c r="B576" s="114"/>
      <c r="C576" s="77"/>
      <c r="D576" s="94"/>
      <c r="E576" s="98"/>
      <c r="F576" s="98"/>
      <c r="G576" s="98"/>
      <c r="H576" s="98"/>
      <c r="I576" s="98"/>
      <c r="J576" s="98"/>
      <c r="K576" s="77"/>
      <c r="L576" s="77"/>
      <c r="M576" s="77"/>
      <c r="N576" s="77"/>
      <c r="O576" s="77"/>
      <c r="P576" s="77"/>
      <c r="Q576" s="77"/>
    </row>
    <row r="577" spans="1:17" ht="12.75" customHeight="1" x14ac:dyDescent="0.2">
      <c r="A577" s="77"/>
      <c r="B577" s="114"/>
      <c r="C577" s="77"/>
      <c r="D577" s="94"/>
      <c r="E577" s="98"/>
      <c r="F577" s="98"/>
      <c r="G577" s="98"/>
      <c r="H577" s="98"/>
      <c r="I577" s="98"/>
      <c r="J577" s="98"/>
      <c r="K577" s="77"/>
      <c r="L577" s="77"/>
      <c r="M577" s="77"/>
      <c r="N577" s="77"/>
      <c r="O577" s="77"/>
      <c r="P577" s="77"/>
      <c r="Q577" s="77"/>
    </row>
    <row r="578" spans="1:17" ht="12.75" customHeight="1" x14ac:dyDescent="0.2">
      <c r="A578" s="77"/>
      <c r="B578" s="114"/>
      <c r="C578" s="77"/>
      <c r="D578" s="94"/>
      <c r="E578" s="98"/>
      <c r="F578" s="98"/>
      <c r="G578" s="98"/>
      <c r="H578" s="98"/>
      <c r="I578" s="98"/>
      <c r="J578" s="98"/>
      <c r="K578" s="77"/>
      <c r="L578" s="77"/>
      <c r="M578" s="77"/>
      <c r="N578" s="77"/>
      <c r="O578" s="77"/>
      <c r="P578" s="77"/>
      <c r="Q578" s="77"/>
    </row>
    <row r="579" spans="1:17" ht="12.75" customHeight="1" x14ac:dyDescent="0.2">
      <c r="A579" s="77"/>
      <c r="B579" s="114"/>
      <c r="C579" s="77"/>
      <c r="D579" s="94"/>
      <c r="E579" s="98"/>
      <c r="F579" s="98"/>
      <c r="G579" s="98"/>
      <c r="H579" s="98"/>
      <c r="I579" s="98"/>
      <c r="J579" s="98"/>
      <c r="K579" s="77"/>
      <c r="L579" s="77"/>
      <c r="M579" s="77"/>
      <c r="N579" s="77"/>
      <c r="O579" s="77"/>
      <c r="P579" s="77"/>
      <c r="Q579" s="77"/>
    </row>
    <row r="580" spans="1:17" ht="12.75" customHeight="1" x14ac:dyDescent="0.2">
      <c r="A580" s="77"/>
      <c r="B580" s="114"/>
      <c r="C580" s="77"/>
      <c r="D580" s="94"/>
      <c r="E580" s="98"/>
      <c r="F580" s="98"/>
      <c r="G580" s="98"/>
      <c r="H580" s="98"/>
      <c r="I580" s="98"/>
      <c r="J580" s="98"/>
      <c r="K580" s="77"/>
      <c r="L580" s="77"/>
      <c r="M580" s="77"/>
      <c r="N580" s="77"/>
      <c r="O580" s="77"/>
      <c r="P580" s="77"/>
      <c r="Q580" s="77"/>
    </row>
    <row r="581" spans="1:17" ht="12.75" customHeight="1" x14ac:dyDescent="0.2">
      <c r="A581" s="77"/>
      <c r="B581" s="114"/>
      <c r="C581" s="77"/>
      <c r="D581" s="94"/>
      <c r="E581" s="98"/>
      <c r="F581" s="98"/>
      <c r="G581" s="98"/>
      <c r="H581" s="98"/>
      <c r="I581" s="98"/>
      <c r="J581" s="98"/>
      <c r="K581" s="77"/>
      <c r="L581" s="77"/>
      <c r="M581" s="77"/>
      <c r="N581" s="77"/>
      <c r="O581" s="77"/>
      <c r="P581" s="77"/>
      <c r="Q581" s="77"/>
    </row>
    <row r="582" spans="1:17" ht="12.75" customHeight="1" x14ac:dyDescent="0.2">
      <c r="A582" s="77"/>
      <c r="B582" s="114"/>
      <c r="C582" s="77"/>
      <c r="D582" s="94"/>
      <c r="E582" s="98"/>
      <c r="F582" s="98"/>
      <c r="G582" s="98"/>
      <c r="H582" s="98"/>
      <c r="I582" s="98"/>
      <c r="J582" s="98"/>
      <c r="K582" s="77"/>
      <c r="L582" s="77"/>
      <c r="M582" s="77"/>
      <c r="N582" s="77"/>
      <c r="O582" s="77"/>
      <c r="P582" s="77"/>
      <c r="Q582" s="77"/>
    </row>
    <row r="583" spans="1:17" ht="12.75" customHeight="1" x14ac:dyDescent="0.2">
      <c r="A583" s="77"/>
      <c r="B583" s="114"/>
      <c r="C583" s="77"/>
      <c r="D583" s="94"/>
      <c r="E583" s="98"/>
      <c r="F583" s="98"/>
      <c r="G583" s="98"/>
      <c r="H583" s="98"/>
      <c r="I583" s="98"/>
      <c r="J583" s="98"/>
      <c r="K583" s="77"/>
      <c r="L583" s="77"/>
      <c r="M583" s="77"/>
      <c r="N583" s="77"/>
      <c r="O583" s="77"/>
      <c r="P583" s="77"/>
      <c r="Q583" s="77"/>
    </row>
    <row r="584" spans="1:17" ht="12.75" customHeight="1" x14ac:dyDescent="0.2">
      <c r="A584" s="77"/>
      <c r="B584" s="114"/>
      <c r="C584" s="77"/>
      <c r="D584" s="94"/>
      <c r="E584" s="98"/>
      <c r="F584" s="98"/>
      <c r="G584" s="98"/>
      <c r="H584" s="98"/>
      <c r="I584" s="98"/>
      <c r="J584" s="98"/>
      <c r="K584" s="77"/>
      <c r="L584" s="77"/>
      <c r="M584" s="77"/>
      <c r="N584" s="77"/>
      <c r="O584" s="77"/>
      <c r="P584" s="77"/>
      <c r="Q584" s="77"/>
    </row>
    <row r="585" spans="1:17" ht="12.75" customHeight="1" x14ac:dyDescent="0.2">
      <c r="A585" s="77"/>
      <c r="B585" s="114"/>
      <c r="C585" s="77"/>
      <c r="D585" s="94"/>
      <c r="E585" s="98"/>
      <c r="F585" s="98"/>
      <c r="G585" s="98"/>
      <c r="H585" s="98"/>
      <c r="I585" s="98"/>
      <c r="J585" s="98"/>
      <c r="K585" s="77"/>
      <c r="L585" s="77"/>
      <c r="M585" s="77"/>
      <c r="N585" s="77"/>
      <c r="O585" s="77"/>
      <c r="P585" s="77"/>
      <c r="Q585" s="77"/>
    </row>
    <row r="586" spans="1:17" ht="12.75" customHeight="1" x14ac:dyDescent="0.2">
      <c r="A586" s="77"/>
      <c r="B586" s="114"/>
      <c r="C586" s="77"/>
      <c r="D586" s="94"/>
      <c r="E586" s="98"/>
      <c r="F586" s="98"/>
      <c r="G586" s="98"/>
      <c r="H586" s="98"/>
      <c r="I586" s="98"/>
      <c r="J586" s="98"/>
      <c r="K586" s="77"/>
      <c r="L586" s="77"/>
      <c r="M586" s="77"/>
      <c r="N586" s="77"/>
      <c r="O586" s="77"/>
      <c r="P586" s="77"/>
      <c r="Q586" s="77"/>
    </row>
    <row r="587" spans="1:17" ht="12.75" customHeight="1" x14ac:dyDescent="0.2">
      <c r="A587" s="77"/>
      <c r="B587" s="114"/>
      <c r="C587" s="77"/>
      <c r="D587" s="94"/>
      <c r="E587" s="98"/>
      <c r="F587" s="98"/>
      <c r="G587" s="98"/>
      <c r="H587" s="98"/>
      <c r="I587" s="98"/>
      <c r="J587" s="98"/>
      <c r="K587" s="77"/>
      <c r="L587" s="77"/>
      <c r="M587" s="77"/>
      <c r="N587" s="77"/>
      <c r="O587" s="77"/>
      <c r="P587" s="77"/>
      <c r="Q587" s="77"/>
    </row>
    <row r="588" spans="1:17" ht="12.75" customHeight="1" x14ac:dyDescent="0.2">
      <c r="A588" s="77"/>
      <c r="B588" s="114"/>
      <c r="C588" s="77"/>
      <c r="D588" s="94"/>
      <c r="E588" s="98"/>
      <c r="F588" s="98"/>
      <c r="G588" s="98"/>
      <c r="H588" s="98"/>
      <c r="I588" s="98"/>
      <c r="J588" s="98"/>
      <c r="K588" s="77"/>
      <c r="L588" s="77"/>
      <c r="M588" s="77"/>
      <c r="N588" s="77"/>
      <c r="O588" s="77"/>
      <c r="P588" s="77"/>
      <c r="Q588" s="77"/>
    </row>
    <row r="589" spans="1:17" ht="12.75" customHeight="1" x14ac:dyDescent="0.2">
      <c r="A589" s="77"/>
      <c r="B589" s="114"/>
      <c r="C589" s="77"/>
      <c r="D589" s="94"/>
      <c r="E589" s="98"/>
      <c r="F589" s="98"/>
      <c r="G589" s="98"/>
      <c r="H589" s="98"/>
      <c r="I589" s="98"/>
      <c r="J589" s="98"/>
      <c r="K589" s="77"/>
      <c r="L589" s="77"/>
      <c r="M589" s="77"/>
      <c r="N589" s="77"/>
      <c r="O589" s="77"/>
      <c r="P589" s="77"/>
      <c r="Q589" s="77"/>
    </row>
    <row r="590" spans="1:17" ht="12.75" customHeight="1" x14ac:dyDescent="0.2">
      <c r="A590" s="77"/>
      <c r="B590" s="114"/>
      <c r="C590" s="77"/>
      <c r="D590" s="94"/>
      <c r="E590" s="98"/>
      <c r="F590" s="98"/>
      <c r="G590" s="98"/>
      <c r="H590" s="98"/>
      <c r="I590" s="98"/>
      <c r="J590" s="98"/>
      <c r="K590" s="77"/>
      <c r="L590" s="77"/>
      <c r="M590" s="77"/>
      <c r="N590" s="77"/>
      <c r="O590" s="77"/>
      <c r="P590" s="77"/>
      <c r="Q590" s="77"/>
    </row>
    <row r="591" spans="1:17" ht="12.75" customHeight="1" x14ac:dyDescent="0.2">
      <c r="A591" s="77"/>
      <c r="B591" s="114"/>
      <c r="C591" s="77"/>
      <c r="D591" s="94"/>
      <c r="E591" s="98"/>
      <c r="F591" s="98"/>
      <c r="G591" s="98"/>
      <c r="H591" s="98"/>
      <c r="I591" s="98"/>
      <c r="J591" s="98"/>
      <c r="K591" s="77"/>
      <c r="L591" s="77"/>
      <c r="M591" s="77"/>
      <c r="N591" s="77"/>
      <c r="O591" s="77"/>
      <c r="P591" s="77"/>
      <c r="Q591" s="77"/>
    </row>
    <row r="592" spans="1:17" ht="12.75" customHeight="1" x14ac:dyDescent="0.2">
      <c r="A592" s="77"/>
      <c r="B592" s="114"/>
      <c r="C592" s="77"/>
      <c r="D592" s="94"/>
      <c r="E592" s="98"/>
      <c r="F592" s="98"/>
      <c r="G592" s="98"/>
      <c r="H592" s="98"/>
      <c r="I592" s="98"/>
      <c r="J592" s="98"/>
      <c r="K592" s="77"/>
      <c r="L592" s="77"/>
      <c r="M592" s="77"/>
      <c r="N592" s="77"/>
      <c r="O592" s="77"/>
      <c r="P592" s="77"/>
      <c r="Q592" s="77"/>
    </row>
    <row r="593" spans="1:17" ht="12.75" customHeight="1" x14ac:dyDescent="0.2">
      <c r="A593" s="77"/>
      <c r="B593" s="114"/>
      <c r="C593" s="77"/>
      <c r="D593" s="94"/>
      <c r="E593" s="98"/>
      <c r="F593" s="98"/>
      <c r="G593" s="98"/>
      <c r="H593" s="98"/>
      <c r="I593" s="98"/>
      <c r="J593" s="98"/>
      <c r="K593" s="77"/>
      <c r="L593" s="77"/>
      <c r="M593" s="77"/>
      <c r="N593" s="77"/>
      <c r="O593" s="77"/>
      <c r="P593" s="77"/>
      <c r="Q593" s="77"/>
    </row>
    <row r="594" spans="1:17" ht="12.75" customHeight="1" x14ac:dyDescent="0.2">
      <c r="A594" s="77"/>
      <c r="B594" s="114"/>
      <c r="C594" s="77"/>
      <c r="D594" s="94"/>
      <c r="E594" s="98"/>
      <c r="F594" s="98"/>
      <c r="G594" s="98"/>
      <c r="H594" s="98"/>
      <c r="I594" s="98"/>
      <c r="J594" s="98"/>
      <c r="K594" s="77"/>
      <c r="L594" s="77"/>
      <c r="M594" s="77"/>
      <c r="N594" s="77"/>
      <c r="O594" s="77"/>
      <c r="P594" s="77"/>
      <c r="Q594" s="77"/>
    </row>
    <row r="595" spans="1:17" ht="12.75" customHeight="1" x14ac:dyDescent="0.2">
      <c r="A595" s="77"/>
      <c r="B595" s="114"/>
      <c r="C595" s="77"/>
      <c r="D595" s="94"/>
      <c r="E595" s="98"/>
      <c r="F595" s="98"/>
      <c r="G595" s="98"/>
      <c r="H595" s="98"/>
      <c r="I595" s="98"/>
      <c r="J595" s="98"/>
      <c r="K595" s="77"/>
      <c r="L595" s="77"/>
      <c r="M595" s="77"/>
      <c r="N595" s="77"/>
      <c r="O595" s="77"/>
      <c r="P595" s="77"/>
      <c r="Q595" s="77"/>
    </row>
    <row r="596" spans="1:17" ht="12.75" customHeight="1" x14ac:dyDescent="0.2">
      <c r="A596" s="77"/>
      <c r="B596" s="114"/>
      <c r="C596" s="77"/>
      <c r="D596" s="94"/>
      <c r="E596" s="98"/>
      <c r="F596" s="98"/>
      <c r="G596" s="98"/>
      <c r="H596" s="98"/>
      <c r="I596" s="98"/>
      <c r="J596" s="98"/>
      <c r="K596" s="77"/>
      <c r="L596" s="77"/>
      <c r="M596" s="77"/>
      <c r="N596" s="77"/>
      <c r="O596" s="77"/>
      <c r="P596" s="77"/>
      <c r="Q596" s="77"/>
    </row>
    <row r="597" spans="1:17" ht="12.75" customHeight="1" x14ac:dyDescent="0.2">
      <c r="A597" s="77"/>
      <c r="B597" s="114"/>
      <c r="C597" s="77"/>
      <c r="D597" s="94"/>
      <c r="E597" s="98"/>
      <c r="F597" s="98"/>
      <c r="G597" s="98"/>
      <c r="H597" s="98"/>
      <c r="I597" s="98"/>
      <c r="J597" s="98"/>
      <c r="K597" s="77"/>
      <c r="L597" s="77"/>
      <c r="M597" s="77"/>
      <c r="N597" s="77"/>
      <c r="O597" s="77"/>
      <c r="P597" s="77"/>
      <c r="Q597" s="77"/>
    </row>
    <row r="598" spans="1:17" ht="12.75" customHeight="1" x14ac:dyDescent="0.2">
      <c r="A598" s="77"/>
      <c r="B598" s="114"/>
      <c r="C598" s="77"/>
      <c r="D598" s="94"/>
      <c r="E598" s="98"/>
      <c r="F598" s="98"/>
      <c r="G598" s="98"/>
      <c r="H598" s="98"/>
      <c r="I598" s="98"/>
      <c r="J598" s="98"/>
      <c r="K598" s="77"/>
      <c r="L598" s="77"/>
      <c r="M598" s="77"/>
      <c r="N598" s="77"/>
      <c r="O598" s="77"/>
      <c r="P598" s="77"/>
      <c r="Q598" s="77"/>
    </row>
    <row r="599" spans="1:17" ht="12.75" customHeight="1" x14ac:dyDescent="0.2">
      <c r="A599" s="77"/>
      <c r="B599" s="114"/>
      <c r="C599" s="77"/>
      <c r="D599" s="94"/>
      <c r="E599" s="98"/>
      <c r="F599" s="98"/>
      <c r="G599" s="98"/>
      <c r="H599" s="98"/>
      <c r="I599" s="98"/>
      <c r="J599" s="98"/>
      <c r="K599" s="77"/>
      <c r="L599" s="77"/>
      <c r="M599" s="77"/>
      <c r="N599" s="77"/>
      <c r="O599" s="77"/>
      <c r="P599" s="77"/>
      <c r="Q599" s="77"/>
    </row>
    <row r="600" spans="1:17" ht="12.75" customHeight="1" x14ac:dyDescent="0.2">
      <c r="A600" s="77"/>
      <c r="B600" s="114"/>
      <c r="C600" s="77"/>
      <c r="D600" s="94"/>
      <c r="E600" s="98"/>
      <c r="F600" s="98"/>
      <c r="G600" s="98"/>
      <c r="H600" s="98"/>
      <c r="I600" s="98"/>
      <c r="J600" s="98"/>
      <c r="K600" s="77"/>
      <c r="L600" s="77"/>
      <c r="M600" s="77"/>
      <c r="N600" s="77"/>
      <c r="O600" s="77"/>
      <c r="P600" s="77"/>
      <c r="Q600" s="77"/>
    </row>
    <row r="601" spans="1:17" ht="12.75" customHeight="1" x14ac:dyDescent="0.2">
      <c r="A601" s="77"/>
      <c r="B601" s="114"/>
      <c r="C601" s="77"/>
      <c r="D601" s="94"/>
      <c r="E601" s="98"/>
      <c r="F601" s="98"/>
      <c r="G601" s="98"/>
      <c r="H601" s="98"/>
      <c r="I601" s="98"/>
      <c r="J601" s="98"/>
      <c r="K601" s="77"/>
      <c r="L601" s="77"/>
      <c r="M601" s="77"/>
      <c r="N601" s="77"/>
      <c r="O601" s="77"/>
      <c r="P601" s="77"/>
      <c r="Q601" s="77"/>
    </row>
    <row r="602" spans="1:17" ht="12.75" customHeight="1" x14ac:dyDescent="0.2">
      <c r="A602" s="77"/>
      <c r="B602" s="114"/>
      <c r="C602" s="77"/>
      <c r="D602" s="94"/>
      <c r="E602" s="98"/>
      <c r="F602" s="98"/>
      <c r="G602" s="98"/>
      <c r="H602" s="98"/>
      <c r="I602" s="98"/>
      <c r="J602" s="98"/>
      <c r="K602" s="77"/>
      <c r="L602" s="77"/>
      <c r="M602" s="77"/>
      <c r="N602" s="77"/>
      <c r="O602" s="77"/>
      <c r="P602" s="77"/>
      <c r="Q602" s="77"/>
    </row>
    <row r="603" spans="1:17" ht="12.75" customHeight="1" x14ac:dyDescent="0.2">
      <c r="A603" s="77"/>
      <c r="B603" s="114"/>
      <c r="C603" s="77"/>
      <c r="D603" s="94"/>
      <c r="E603" s="98"/>
      <c r="F603" s="98"/>
      <c r="G603" s="98"/>
      <c r="H603" s="98"/>
      <c r="I603" s="98"/>
      <c r="J603" s="98"/>
      <c r="K603" s="77"/>
      <c r="L603" s="77"/>
      <c r="M603" s="77"/>
      <c r="N603" s="77"/>
      <c r="O603" s="77"/>
      <c r="P603" s="77"/>
      <c r="Q603" s="77"/>
    </row>
    <row r="604" spans="1:17" ht="12.75" customHeight="1" x14ac:dyDescent="0.2">
      <c r="A604" s="77"/>
      <c r="B604" s="114"/>
      <c r="C604" s="77"/>
      <c r="D604" s="94"/>
      <c r="E604" s="98"/>
      <c r="F604" s="98"/>
      <c r="G604" s="98"/>
      <c r="H604" s="98"/>
      <c r="I604" s="98"/>
      <c r="J604" s="98"/>
      <c r="K604" s="77"/>
      <c r="L604" s="77"/>
      <c r="M604" s="77"/>
      <c r="N604" s="77"/>
      <c r="O604" s="77"/>
      <c r="P604" s="77"/>
      <c r="Q604" s="77"/>
    </row>
    <row r="605" spans="1:17" ht="12.75" customHeight="1" x14ac:dyDescent="0.2">
      <c r="A605" s="77"/>
      <c r="B605" s="114"/>
      <c r="C605" s="77"/>
      <c r="D605" s="94"/>
      <c r="E605" s="98"/>
      <c r="F605" s="98"/>
      <c r="G605" s="98"/>
      <c r="H605" s="98"/>
      <c r="I605" s="98"/>
      <c r="J605" s="98"/>
      <c r="K605" s="77"/>
      <c r="L605" s="77"/>
      <c r="M605" s="77"/>
      <c r="N605" s="77"/>
      <c r="O605" s="77"/>
      <c r="P605" s="77"/>
      <c r="Q605" s="77"/>
    </row>
    <row r="606" spans="1:17" ht="12.75" customHeight="1" x14ac:dyDescent="0.2">
      <c r="A606" s="77"/>
      <c r="B606" s="114"/>
      <c r="C606" s="77"/>
      <c r="D606" s="94"/>
      <c r="E606" s="98"/>
      <c r="F606" s="98"/>
      <c r="G606" s="98"/>
      <c r="H606" s="98"/>
      <c r="I606" s="98"/>
      <c r="J606" s="98"/>
      <c r="K606" s="77"/>
      <c r="L606" s="77"/>
      <c r="M606" s="77"/>
      <c r="N606" s="77"/>
      <c r="O606" s="77"/>
      <c r="P606" s="77"/>
      <c r="Q606" s="77"/>
    </row>
    <row r="607" spans="1:17" ht="12.75" customHeight="1" x14ac:dyDescent="0.2">
      <c r="A607" s="77"/>
      <c r="B607" s="114"/>
      <c r="C607" s="77"/>
      <c r="D607" s="94"/>
      <c r="E607" s="98"/>
      <c r="F607" s="98"/>
      <c r="G607" s="98"/>
      <c r="H607" s="98"/>
      <c r="I607" s="98"/>
      <c r="J607" s="98"/>
      <c r="K607" s="77"/>
      <c r="L607" s="77"/>
      <c r="M607" s="77"/>
      <c r="N607" s="77"/>
      <c r="O607" s="77"/>
      <c r="P607" s="77"/>
      <c r="Q607" s="77"/>
    </row>
    <row r="608" spans="1:17" ht="12.75" customHeight="1" x14ac:dyDescent="0.2">
      <c r="A608" s="77"/>
      <c r="B608" s="114"/>
      <c r="C608" s="77"/>
      <c r="D608" s="94"/>
      <c r="E608" s="98"/>
      <c r="F608" s="98"/>
      <c r="G608" s="98"/>
      <c r="H608" s="98"/>
      <c r="I608" s="98"/>
      <c r="J608" s="98"/>
      <c r="K608" s="77"/>
      <c r="L608" s="77"/>
      <c r="M608" s="77"/>
      <c r="N608" s="77"/>
      <c r="O608" s="77"/>
      <c r="P608" s="77"/>
      <c r="Q608" s="77"/>
    </row>
    <row r="609" spans="1:17" ht="12.75" customHeight="1" x14ac:dyDescent="0.2">
      <c r="A609" s="77"/>
      <c r="B609" s="114"/>
      <c r="C609" s="77"/>
      <c r="D609" s="94"/>
      <c r="E609" s="98"/>
      <c r="F609" s="98"/>
      <c r="G609" s="98"/>
      <c r="H609" s="98"/>
      <c r="I609" s="98"/>
      <c r="J609" s="98"/>
      <c r="K609" s="77"/>
      <c r="L609" s="77"/>
      <c r="M609" s="77"/>
      <c r="N609" s="77"/>
      <c r="O609" s="77"/>
      <c r="P609" s="77"/>
      <c r="Q609" s="77"/>
    </row>
    <row r="610" spans="1:17" ht="12.75" customHeight="1" x14ac:dyDescent="0.2">
      <c r="A610" s="77"/>
      <c r="B610" s="114"/>
      <c r="C610" s="77"/>
      <c r="D610" s="94"/>
      <c r="E610" s="98"/>
      <c r="F610" s="98"/>
      <c r="G610" s="98"/>
      <c r="H610" s="98"/>
      <c r="I610" s="98"/>
      <c r="J610" s="98"/>
      <c r="K610" s="77"/>
      <c r="L610" s="77"/>
      <c r="M610" s="77"/>
      <c r="N610" s="77"/>
      <c r="O610" s="77"/>
      <c r="P610" s="77"/>
      <c r="Q610" s="77"/>
    </row>
    <row r="611" spans="1:17" ht="12.75" customHeight="1" x14ac:dyDescent="0.2">
      <c r="A611" s="77"/>
      <c r="B611" s="114"/>
      <c r="C611" s="77"/>
      <c r="D611" s="94"/>
      <c r="E611" s="98"/>
      <c r="F611" s="98"/>
      <c r="G611" s="98"/>
      <c r="H611" s="98"/>
      <c r="I611" s="98"/>
      <c r="J611" s="98"/>
      <c r="K611" s="77"/>
      <c r="L611" s="77"/>
      <c r="M611" s="77"/>
      <c r="N611" s="77"/>
      <c r="O611" s="77"/>
      <c r="P611" s="77"/>
      <c r="Q611" s="77"/>
    </row>
    <row r="612" spans="1:17" ht="12.75" customHeight="1" x14ac:dyDescent="0.2">
      <c r="A612" s="77"/>
      <c r="B612" s="114"/>
      <c r="C612" s="77"/>
      <c r="D612" s="94"/>
      <c r="E612" s="98"/>
      <c r="F612" s="98"/>
      <c r="G612" s="98"/>
      <c r="H612" s="98"/>
      <c r="I612" s="98"/>
      <c r="J612" s="98"/>
      <c r="K612" s="77"/>
      <c r="L612" s="77"/>
      <c r="M612" s="77"/>
      <c r="N612" s="77"/>
      <c r="O612" s="77"/>
      <c r="P612" s="77"/>
      <c r="Q612" s="77"/>
    </row>
    <row r="613" spans="1:17" ht="12.75" customHeight="1" x14ac:dyDescent="0.2">
      <c r="A613" s="77"/>
      <c r="B613" s="114"/>
      <c r="C613" s="77"/>
      <c r="D613" s="94"/>
      <c r="E613" s="98"/>
      <c r="F613" s="98"/>
      <c r="G613" s="98"/>
      <c r="H613" s="98"/>
      <c r="I613" s="98"/>
      <c r="J613" s="98"/>
      <c r="K613" s="77"/>
      <c r="L613" s="77"/>
      <c r="M613" s="77"/>
      <c r="N613" s="77"/>
      <c r="O613" s="77"/>
      <c r="P613" s="77"/>
      <c r="Q613" s="77"/>
    </row>
    <row r="614" spans="1:17" ht="12.75" customHeight="1" x14ac:dyDescent="0.2">
      <c r="A614" s="77"/>
      <c r="B614" s="114"/>
      <c r="C614" s="77"/>
      <c r="D614" s="94"/>
      <c r="E614" s="98"/>
      <c r="F614" s="98"/>
      <c r="G614" s="98"/>
      <c r="H614" s="98"/>
      <c r="I614" s="98"/>
      <c r="J614" s="98"/>
      <c r="K614" s="77"/>
      <c r="L614" s="77"/>
      <c r="M614" s="77"/>
      <c r="N614" s="77"/>
      <c r="O614" s="77"/>
      <c r="P614" s="77"/>
      <c r="Q614" s="77"/>
    </row>
    <row r="615" spans="1:17" ht="12.75" customHeight="1" x14ac:dyDescent="0.2">
      <c r="A615" s="77"/>
      <c r="B615" s="114"/>
      <c r="C615" s="77"/>
      <c r="D615" s="94"/>
      <c r="E615" s="98"/>
      <c r="F615" s="98"/>
      <c r="G615" s="98"/>
      <c r="H615" s="98"/>
      <c r="I615" s="98"/>
      <c r="J615" s="98"/>
      <c r="K615" s="77"/>
      <c r="L615" s="77"/>
      <c r="M615" s="77"/>
      <c r="N615" s="77"/>
      <c r="O615" s="77"/>
      <c r="P615" s="77"/>
      <c r="Q615" s="77"/>
    </row>
    <row r="616" spans="1:17" ht="12.75" customHeight="1" x14ac:dyDescent="0.2">
      <c r="A616" s="77"/>
      <c r="B616" s="114"/>
      <c r="C616" s="77"/>
      <c r="D616" s="94"/>
      <c r="E616" s="98"/>
      <c r="F616" s="98"/>
      <c r="G616" s="98"/>
      <c r="H616" s="98"/>
      <c r="I616" s="98"/>
      <c r="J616" s="98"/>
      <c r="K616" s="77"/>
      <c r="L616" s="77"/>
      <c r="M616" s="77"/>
      <c r="N616" s="77"/>
      <c r="O616" s="77"/>
      <c r="P616" s="77"/>
      <c r="Q616" s="77"/>
    </row>
    <row r="617" spans="1:17" ht="12.75" customHeight="1" x14ac:dyDescent="0.2">
      <c r="A617" s="77"/>
      <c r="B617" s="114"/>
      <c r="C617" s="77"/>
      <c r="D617" s="94"/>
      <c r="E617" s="98"/>
      <c r="F617" s="98"/>
      <c r="G617" s="98"/>
      <c r="H617" s="98"/>
      <c r="I617" s="98"/>
      <c r="J617" s="98"/>
      <c r="K617" s="77"/>
      <c r="L617" s="77"/>
      <c r="M617" s="77"/>
      <c r="N617" s="77"/>
      <c r="O617" s="77"/>
      <c r="P617" s="77"/>
      <c r="Q617" s="77"/>
    </row>
    <row r="618" spans="1:17" ht="12.75" customHeight="1" x14ac:dyDescent="0.2">
      <c r="A618" s="77"/>
      <c r="B618" s="114"/>
      <c r="C618" s="77"/>
      <c r="D618" s="94"/>
      <c r="E618" s="98"/>
      <c r="F618" s="98"/>
      <c r="G618" s="98"/>
      <c r="H618" s="98"/>
      <c r="I618" s="98"/>
      <c r="J618" s="98"/>
      <c r="K618" s="77"/>
      <c r="L618" s="77"/>
      <c r="M618" s="77"/>
      <c r="N618" s="77"/>
      <c r="O618" s="77"/>
      <c r="P618" s="77"/>
      <c r="Q618" s="77"/>
    </row>
    <row r="619" spans="1:17" ht="12.75" customHeight="1" x14ac:dyDescent="0.2">
      <c r="A619" s="77"/>
      <c r="B619" s="114"/>
      <c r="C619" s="77"/>
      <c r="D619" s="94"/>
      <c r="E619" s="98"/>
      <c r="F619" s="98"/>
      <c r="G619" s="98"/>
      <c r="H619" s="98"/>
      <c r="I619" s="98"/>
      <c r="J619" s="98"/>
      <c r="K619" s="77"/>
      <c r="L619" s="77"/>
      <c r="M619" s="77"/>
      <c r="N619" s="77"/>
      <c r="O619" s="77"/>
      <c r="P619" s="77"/>
      <c r="Q619" s="77"/>
    </row>
    <row r="620" spans="1:17" ht="12.75" customHeight="1" x14ac:dyDescent="0.2">
      <c r="A620" s="77"/>
      <c r="B620" s="114"/>
      <c r="C620" s="77"/>
      <c r="D620" s="94"/>
      <c r="E620" s="98"/>
      <c r="F620" s="98"/>
      <c r="G620" s="98"/>
      <c r="H620" s="98"/>
      <c r="I620" s="98"/>
      <c r="J620" s="98"/>
      <c r="K620" s="77"/>
      <c r="L620" s="77"/>
      <c r="M620" s="77"/>
      <c r="N620" s="77"/>
      <c r="O620" s="77"/>
      <c r="P620" s="77"/>
      <c r="Q620" s="77"/>
    </row>
    <row r="621" spans="1:17" ht="12.75" customHeight="1" x14ac:dyDescent="0.2">
      <c r="A621" s="77"/>
      <c r="B621" s="114"/>
      <c r="C621" s="77"/>
      <c r="D621" s="94"/>
      <c r="E621" s="98"/>
      <c r="F621" s="98"/>
      <c r="G621" s="98"/>
      <c r="H621" s="98"/>
      <c r="I621" s="98"/>
      <c r="J621" s="98"/>
      <c r="K621" s="77"/>
      <c r="L621" s="77"/>
      <c r="M621" s="77"/>
      <c r="N621" s="77"/>
      <c r="O621" s="77"/>
      <c r="P621" s="77"/>
      <c r="Q621" s="77"/>
    </row>
    <row r="622" spans="1:17" ht="12.75" customHeight="1" x14ac:dyDescent="0.2">
      <c r="A622" s="77"/>
      <c r="B622" s="114"/>
      <c r="C622" s="77"/>
      <c r="D622" s="94"/>
      <c r="E622" s="98"/>
      <c r="F622" s="98"/>
      <c r="G622" s="98"/>
      <c r="H622" s="98"/>
      <c r="I622" s="98"/>
      <c r="J622" s="98"/>
      <c r="K622" s="77"/>
      <c r="L622" s="77"/>
      <c r="M622" s="77"/>
      <c r="N622" s="77"/>
      <c r="O622" s="77"/>
      <c r="P622" s="77"/>
      <c r="Q622" s="77"/>
    </row>
    <row r="623" spans="1:17" ht="12.75" customHeight="1" x14ac:dyDescent="0.2">
      <c r="A623" s="77"/>
      <c r="B623" s="114"/>
      <c r="C623" s="77"/>
      <c r="D623" s="94"/>
      <c r="E623" s="98"/>
      <c r="F623" s="98"/>
      <c r="G623" s="98"/>
      <c r="H623" s="98"/>
      <c r="I623" s="98"/>
      <c r="J623" s="98"/>
      <c r="K623" s="77"/>
      <c r="L623" s="77"/>
      <c r="M623" s="77"/>
      <c r="N623" s="77"/>
      <c r="O623" s="77"/>
      <c r="P623" s="77"/>
      <c r="Q623" s="77"/>
    </row>
    <row r="624" spans="1:17" ht="12.75" customHeight="1" x14ac:dyDescent="0.2">
      <c r="A624" s="77"/>
      <c r="B624" s="114"/>
      <c r="C624" s="77"/>
      <c r="D624" s="94"/>
      <c r="E624" s="98"/>
      <c r="F624" s="98"/>
      <c r="G624" s="98"/>
      <c r="H624" s="98"/>
      <c r="I624" s="98"/>
      <c r="J624" s="98"/>
      <c r="K624" s="77"/>
      <c r="L624" s="77"/>
      <c r="M624" s="77"/>
      <c r="N624" s="77"/>
      <c r="O624" s="77"/>
      <c r="P624" s="77"/>
      <c r="Q624" s="77"/>
    </row>
    <row r="625" spans="1:17" ht="12.75" customHeight="1" x14ac:dyDescent="0.2">
      <c r="A625" s="77"/>
      <c r="B625" s="114"/>
      <c r="C625" s="77"/>
      <c r="D625" s="94"/>
      <c r="E625" s="98"/>
      <c r="F625" s="98"/>
      <c r="G625" s="98"/>
      <c r="H625" s="98"/>
      <c r="I625" s="98"/>
      <c r="J625" s="98"/>
      <c r="K625" s="77"/>
      <c r="L625" s="77"/>
      <c r="M625" s="77"/>
      <c r="N625" s="77"/>
      <c r="O625" s="77"/>
      <c r="P625" s="77"/>
      <c r="Q625" s="77"/>
    </row>
    <row r="626" spans="1:17" ht="12.75" customHeight="1" x14ac:dyDescent="0.2">
      <c r="A626" s="77"/>
      <c r="B626" s="114"/>
      <c r="C626" s="77"/>
      <c r="D626" s="94"/>
      <c r="E626" s="98"/>
      <c r="F626" s="98"/>
      <c r="G626" s="98"/>
      <c r="H626" s="98"/>
      <c r="I626" s="98"/>
      <c r="J626" s="98"/>
      <c r="K626" s="77"/>
      <c r="L626" s="77"/>
      <c r="M626" s="77"/>
      <c r="N626" s="77"/>
      <c r="O626" s="77"/>
      <c r="P626" s="77"/>
      <c r="Q626" s="77"/>
    </row>
    <row r="627" spans="1:17" ht="12.75" customHeight="1" x14ac:dyDescent="0.2">
      <c r="A627" s="77"/>
      <c r="B627" s="114"/>
      <c r="C627" s="77"/>
      <c r="D627" s="94"/>
      <c r="E627" s="98"/>
      <c r="F627" s="98"/>
      <c r="G627" s="98"/>
      <c r="H627" s="98"/>
      <c r="I627" s="98"/>
      <c r="J627" s="98"/>
      <c r="K627" s="77"/>
      <c r="L627" s="77"/>
      <c r="M627" s="77"/>
      <c r="N627" s="77"/>
      <c r="O627" s="77"/>
      <c r="P627" s="77"/>
      <c r="Q627" s="77"/>
    </row>
    <row r="628" spans="1:17" ht="12.75" customHeight="1" x14ac:dyDescent="0.2">
      <c r="A628" s="77"/>
      <c r="B628" s="114"/>
      <c r="C628" s="77"/>
      <c r="D628" s="94"/>
      <c r="E628" s="98"/>
      <c r="F628" s="98"/>
      <c r="G628" s="98"/>
      <c r="H628" s="98"/>
      <c r="I628" s="98"/>
      <c r="J628" s="98"/>
      <c r="K628" s="77"/>
      <c r="L628" s="77"/>
      <c r="M628" s="77"/>
      <c r="N628" s="77"/>
      <c r="O628" s="77"/>
      <c r="P628" s="77"/>
      <c r="Q628" s="77"/>
    </row>
    <row r="629" spans="1:17" ht="12.75" customHeight="1" x14ac:dyDescent="0.2">
      <c r="A629" s="77"/>
      <c r="B629" s="114"/>
      <c r="C629" s="77"/>
      <c r="D629" s="94"/>
      <c r="E629" s="98"/>
      <c r="F629" s="98"/>
      <c r="G629" s="98"/>
      <c r="H629" s="98"/>
      <c r="I629" s="98"/>
      <c r="J629" s="98"/>
      <c r="K629" s="77"/>
      <c r="L629" s="77"/>
      <c r="M629" s="77"/>
      <c r="N629" s="77"/>
      <c r="O629" s="77"/>
      <c r="P629" s="77"/>
      <c r="Q629" s="77"/>
    </row>
    <row r="630" spans="1:17" ht="12.75" customHeight="1" x14ac:dyDescent="0.2">
      <c r="A630" s="77"/>
      <c r="B630" s="114"/>
      <c r="C630" s="77"/>
      <c r="D630" s="94"/>
      <c r="E630" s="98"/>
      <c r="F630" s="98"/>
      <c r="G630" s="98"/>
      <c r="H630" s="98"/>
      <c r="I630" s="98"/>
      <c r="J630" s="98"/>
      <c r="K630" s="77"/>
      <c r="L630" s="77"/>
      <c r="M630" s="77"/>
      <c r="N630" s="77"/>
      <c r="O630" s="77"/>
      <c r="P630" s="77"/>
      <c r="Q630" s="77"/>
    </row>
    <row r="631" spans="1:17" ht="12.75" customHeight="1" x14ac:dyDescent="0.2">
      <c r="A631" s="77"/>
      <c r="B631" s="114"/>
      <c r="C631" s="77"/>
      <c r="D631" s="94"/>
      <c r="E631" s="98"/>
      <c r="F631" s="98"/>
      <c r="G631" s="98"/>
      <c r="H631" s="98"/>
      <c r="I631" s="98"/>
      <c r="J631" s="98"/>
      <c r="K631" s="77"/>
      <c r="L631" s="77"/>
      <c r="M631" s="77"/>
      <c r="N631" s="77"/>
      <c r="O631" s="77"/>
      <c r="P631" s="77"/>
      <c r="Q631" s="77"/>
    </row>
    <row r="632" spans="1:17" ht="12.75" customHeight="1" x14ac:dyDescent="0.2">
      <c r="A632" s="77"/>
      <c r="B632" s="114"/>
      <c r="C632" s="77"/>
      <c r="D632" s="94"/>
      <c r="E632" s="98"/>
      <c r="F632" s="98"/>
      <c r="G632" s="98"/>
      <c r="H632" s="98"/>
      <c r="I632" s="98"/>
      <c r="J632" s="98"/>
      <c r="K632" s="77"/>
      <c r="L632" s="77"/>
      <c r="M632" s="77"/>
      <c r="N632" s="77"/>
      <c r="O632" s="77"/>
      <c r="P632" s="77"/>
      <c r="Q632" s="77"/>
    </row>
    <row r="633" spans="1:17" ht="12.75" customHeight="1" x14ac:dyDescent="0.2">
      <c r="A633" s="77"/>
      <c r="B633" s="114"/>
      <c r="C633" s="77"/>
      <c r="D633" s="94"/>
      <c r="E633" s="98"/>
      <c r="F633" s="98"/>
      <c r="G633" s="98"/>
      <c r="H633" s="98"/>
      <c r="I633" s="98"/>
      <c r="J633" s="98"/>
      <c r="K633" s="77"/>
      <c r="L633" s="77"/>
      <c r="M633" s="77"/>
      <c r="N633" s="77"/>
      <c r="O633" s="77"/>
      <c r="P633" s="77"/>
      <c r="Q633" s="77"/>
    </row>
    <row r="634" spans="1:17" ht="12.75" customHeight="1" x14ac:dyDescent="0.2">
      <c r="A634" s="77"/>
      <c r="B634" s="114"/>
      <c r="C634" s="77"/>
      <c r="D634" s="94"/>
      <c r="E634" s="98"/>
      <c r="F634" s="98"/>
      <c r="G634" s="98"/>
      <c r="H634" s="98"/>
      <c r="I634" s="98"/>
      <c r="J634" s="98"/>
      <c r="K634" s="77"/>
      <c r="L634" s="77"/>
      <c r="M634" s="77"/>
      <c r="N634" s="77"/>
      <c r="O634" s="77"/>
      <c r="P634" s="77"/>
      <c r="Q634" s="77"/>
    </row>
    <row r="635" spans="1:17" ht="12.75" customHeight="1" x14ac:dyDescent="0.2">
      <c r="A635" s="77"/>
      <c r="B635" s="114"/>
      <c r="C635" s="77"/>
      <c r="D635" s="94"/>
      <c r="E635" s="98"/>
      <c r="F635" s="98"/>
      <c r="G635" s="98"/>
      <c r="H635" s="98"/>
      <c r="I635" s="98"/>
      <c r="J635" s="98"/>
      <c r="K635" s="77"/>
      <c r="L635" s="77"/>
      <c r="M635" s="77"/>
      <c r="N635" s="77"/>
      <c r="O635" s="77"/>
      <c r="P635" s="77"/>
      <c r="Q635" s="77"/>
    </row>
    <row r="636" spans="1:17" ht="12.75" customHeight="1" x14ac:dyDescent="0.2">
      <c r="A636" s="77"/>
      <c r="B636" s="114"/>
      <c r="C636" s="77"/>
      <c r="D636" s="94"/>
      <c r="E636" s="98"/>
      <c r="F636" s="98"/>
      <c r="G636" s="98"/>
      <c r="H636" s="98"/>
      <c r="I636" s="98"/>
      <c r="J636" s="98"/>
      <c r="K636" s="77"/>
      <c r="L636" s="77"/>
      <c r="M636" s="77"/>
      <c r="N636" s="77"/>
      <c r="O636" s="77"/>
      <c r="P636" s="77"/>
      <c r="Q636" s="77"/>
    </row>
    <row r="637" spans="1:17" ht="12.75" customHeight="1" x14ac:dyDescent="0.2">
      <c r="A637" s="77"/>
      <c r="B637" s="114"/>
      <c r="C637" s="77"/>
      <c r="D637" s="94"/>
      <c r="E637" s="98"/>
      <c r="F637" s="98"/>
      <c r="G637" s="98"/>
      <c r="H637" s="98"/>
      <c r="I637" s="98"/>
      <c r="J637" s="98"/>
      <c r="K637" s="77"/>
      <c r="L637" s="77"/>
      <c r="M637" s="77"/>
      <c r="N637" s="77"/>
      <c r="O637" s="77"/>
      <c r="P637" s="77"/>
      <c r="Q637" s="77"/>
    </row>
    <row r="638" spans="1:17" ht="12.75" customHeight="1" x14ac:dyDescent="0.2">
      <c r="A638" s="77"/>
      <c r="B638" s="114"/>
      <c r="C638" s="77"/>
      <c r="D638" s="94"/>
      <c r="E638" s="98"/>
      <c r="F638" s="98"/>
      <c r="G638" s="98"/>
      <c r="H638" s="98"/>
      <c r="I638" s="98"/>
      <c r="J638" s="98"/>
      <c r="K638" s="77"/>
      <c r="L638" s="77"/>
      <c r="M638" s="77"/>
      <c r="N638" s="77"/>
      <c r="O638" s="77"/>
      <c r="P638" s="77"/>
      <c r="Q638" s="77"/>
    </row>
    <row r="639" spans="1:17" ht="12.75" customHeight="1" x14ac:dyDescent="0.2">
      <c r="A639" s="77"/>
      <c r="B639" s="114"/>
      <c r="C639" s="77"/>
      <c r="D639" s="94"/>
      <c r="E639" s="98"/>
      <c r="F639" s="98"/>
      <c r="G639" s="98"/>
      <c r="H639" s="98"/>
      <c r="I639" s="98"/>
      <c r="J639" s="98"/>
      <c r="K639" s="77"/>
      <c r="L639" s="77"/>
      <c r="M639" s="77"/>
      <c r="N639" s="77"/>
      <c r="O639" s="77"/>
      <c r="P639" s="77"/>
      <c r="Q639" s="77"/>
    </row>
    <row r="640" spans="1:17" ht="12.75" customHeight="1" x14ac:dyDescent="0.2">
      <c r="A640" s="77"/>
      <c r="B640" s="114"/>
      <c r="C640" s="77"/>
      <c r="D640" s="94"/>
      <c r="E640" s="98"/>
      <c r="F640" s="98"/>
      <c r="G640" s="98"/>
      <c r="H640" s="98"/>
      <c r="I640" s="98"/>
      <c r="J640" s="98"/>
      <c r="K640" s="77"/>
      <c r="L640" s="77"/>
      <c r="M640" s="77"/>
      <c r="N640" s="77"/>
      <c r="O640" s="77"/>
      <c r="P640" s="77"/>
      <c r="Q640" s="77"/>
    </row>
    <row r="641" spans="1:17" ht="12.75" customHeight="1" x14ac:dyDescent="0.2">
      <c r="A641" s="77"/>
      <c r="B641" s="114"/>
      <c r="C641" s="77"/>
      <c r="D641" s="94"/>
      <c r="E641" s="98"/>
      <c r="F641" s="98"/>
      <c r="G641" s="98"/>
      <c r="H641" s="98"/>
      <c r="I641" s="98"/>
      <c r="J641" s="98"/>
      <c r="K641" s="77"/>
      <c r="L641" s="77"/>
      <c r="M641" s="77"/>
      <c r="N641" s="77"/>
      <c r="O641" s="77"/>
      <c r="P641" s="77"/>
      <c r="Q641" s="77"/>
    </row>
    <row r="642" spans="1:17" ht="12.75" customHeight="1" x14ac:dyDescent="0.2">
      <c r="A642" s="77"/>
      <c r="B642" s="114"/>
      <c r="C642" s="77"/>
      <c r="D642" s="94"/>
      <c r="E642" s="98"/>
      <c r="F642" s="98"/>
      <c r="G642" s="98"/>
      <c r="H642" s="98"/>
      <c r="I642" s="98"/>
      <c r="J642" s="98"/>
      <c r="K642" s="77"/>
      <c r="L642" s="77"/>
      <c r="M642" s="77"/>
      <c r="N642" s="77"/>
      <c r="O642" s="77"/>
      <c r="P642" s="77"/>
      <c r="Q642" s="77"/>
    </row>
    <row r="643" spans="1:17" ht="12.75" customHeight="1" x14ac:dyDescent="0.2">
      <c r="A643" s="77"/>
      <c r="B643" s="114"/>
      <c r="C643" s="77"/>
      <c r="D643" s="94"/>
      <c r="E643" s="98"/>
      <c r="F643" s="98"/>
      <c r="G643" s="98"/>
      <c r="H643" s="98"/>
      <c r="I643" s="98"/>
      <c r="J643" s="98"/>
      <c r="K643" s="77"/>
      <c r="L643" s="77"/>
      <c r="M643" s="77"/>
      <c r="N643" s="77"/>
      <c r="O643" s="77"/>
      <c r="P643" s="77"/>
      <c r="Q643" s="77"/>
    </row>
    <row r="644" spans="1:17" ht="12.75" customHeight="1" x14ac:dyDescent="0.2">
      <c r="A644" s="77"/>
      <c r="B644" s="114"/>
      <c r="C644" s="77"/>
      <c r="D644" s="94"/>
      <c r="E644" s="98"/>
      <c r="F644" s="98"/>
      <c r="G644" s="98"/>
      <c r="H644" s="98"/>
      <c r="I644" s="98"/>
      <c r="J644" s="98"/>
      <c r="K644" s="77"/>
      <c r="L644" s="77"/>
      <c r="M644" s="77"/>
      <c r="N644" s="77"/>
      <c r="O644" s="77"/>
      <c r="P644" s="77"/>
      <c r="Q644" s="77"/>
    </row>
    <row r="645" spans="1:17" ht="12.75" customHeight="1" x14ac:dyDescent="0.2">
      <c r="A645" s="77"/>
      <c r="B645" s="114"/>
      <c r="C645" s="77"/>
      <c r="D645" s="94"/>
      <c r="E645" s="98"/>
      <c r="F645" s="98"/>
      <c r="G645" s="98"/>
      <c r="H645" s="98"/>
      <c r="I645" s="98"/>
      <c r="J645" s="98"/>
      <c r="K645" s="77"/>
      <c r="L645" s="77"/>
      <c r="M645" s="77"/>
      <c r="N645" s="77"/>
      <c r="O645" s="77"/>
      <c r="P645" s="77"/>
      <c r="Q645" s="77"/>
    </row>
    <row r="646" spans="1:17" ht="12.75" customHeight="1" x14ac:dyDescent="0.2">
      <c r="A646" s="77"/>
      <c r="B646" s="114"/>
      <c r="C646" s="77"/>
      <c r="D646" s="94"/>
      <c r="E646" s="98"/>
      <c r="F646" s="98"/>
      <c r="G646" s="98"/>
      <c r="H646" s="98"/>
      <c r="I646" s="98"/>
      <c r="J646" s="98"/>
      <c r="K646" s="77"/>
      <c r="L646" s="77"/>
      <c r="M646" s="77"/>
      <c r="N646" s="77"/>
      <c r="O646" s="77"/>
      <c r="P646" s="77"/>
      <c r="Q646" s="77"/>
    </row>
    <row r="647" spans="1:17" ht="12.75" customHeight="1" x14ac:dyDescent="0.2">
      <c r="A647" s="77"/>
      <c r="B647" s="114"/>
      <c r="C647" s="77"/>
      <c r="D647" s="94"/>
      <c r="E647" s="98"/>
      <c r="F647" s="98"/>
      <c r="G647" s="98"/>
      <c r="H647" s="98"/>
      <c r="I647" s="98"/>
      <c r="J647" s="98"/>
      <c r="K647" s="77"/>
      <c r="L647" s="77"/>
      <c r="M647" s="77"/>
      <c r="N647" s="77"/>
      <c r="O647" s="77"/>
      <c r="P647" s="77"/>
      <c r="Q647" s="77"/>
    </row>
    <row r="648" spans="1:17" ht="12.75" customHeight="1" x14ac:dyDescent="0.2">
      <c r="A648" s="77"/>
      <c r="B648" s="114"/>
      <c r="C648" s="77"/>
      <c r="D648" s="94"/>
      <c r="E648" s="98"/>
      <c r="F648" s="98"/>
      <c r="G648" s="98"/>
      <c r="H648" s="98"/>
      <c r="I648" s="98"/>
      <c r="J648" s="98"/>
      <c r="K648" s="77"/>
      <c r="L648" s="77"/>
      <c r="M648" s="77"/>
      <c r="N648" s="77"/>
      <c r="O648" s="77"/>
      <c r="P648" s="77"/>
      <c r="Q648" s="77"/>
    </row>
    <row r="649" spans="1:17" ht="12.75" customHeight="1" x14ac:dyDescent="0.2">
      <c r="A649" s="77"/>
      <c r="B649" s="114"/>
      <c r="C649" s="77"/>
      <c r="D649" s="94"/>
      <c r="E649" s="98"/>
      <c r="F649" s="98"/>
      <c r="G649" s="98"/>
      <c r="H649" s="98"/>
      <c r="I649" s="98"/>
      <c r="J649" s="98"/>
      <c r="K649" s="77"/>
      <c r="L649" s="77"/>
      <c r="M649" s="77"/>
      <c r="N649" s="77"/>
      <c r="O649" s="77"/>
      <c r="P649" s="77"/>
      <c r="Q649" s="77"/>
    </row>
    <row r="650" spans="1:17" ht="12.75" customHeight="1" x14ac:dyDescent="0.2">
      <c r="A650" s="77"/>
      <c r="B650" s="114"/>
      <c r="C650" s="77"/>
      <c r="D650" s="94"/>
      <c r="E650" s="98"/>
      <c r="F650" s="98"/>
      <c r="G650" s="98"/>
      <c r="H650" s="98"/>
      <c r="I650" s="98"/>
      <c r="J650" s="98"/>
      <c r="K650" s="77"/>
      <c r="L650" s="77"/>
      <c r="M650" s="77"/>
      <c r="N650" s="77"/>
      <c r="O650" s="77"/>
      <c r="P650" s="77"/>
      <c r="Q650" s="77"/>
    </row>
    <row r="651" spans="1:17" ht="12.75" customHeight="1" x14ac:dyDescent="0.2">
      <c r="A651" s="77"/>
      <c r="B651" s="114"/>
      <c r="C651" s="77"/>
      <c r="D651" s="94"/>
      <c r="E651" s="98"/>
      <c r="F651" s="98"/>
      <c r="G651" s="98"/>
      <c r="H651" s="98"/>
      <c r="I651" s="98"/>
      <c r="J651" s="98"/>
      <c r="K651" s="77"/>
      <c r="L651" s="77"/>
      <c r="M651" s="77"/>
      <c r="N651" s="77"/>
      <c r="O651" s="77"/>
      <c r="P651" s="77"/>
      <c r="Q651" s="77"/>
    </row>
    <row r="652" spans="1:17" ht="12.75" customHeight="1" x14ac:dyDescent="0.2">
      <c r="A652" s="77"/>
      <c r="B652" s="114"/>
      <c r="C652" s="77"/>
      <c r="D652" s="94"/>
      <c r="E652" s="98"/>
      <c r="F652" s="98"/>
      <c r="G652" s="98"/>
      <c r="H652" s="98"/>
      <c r="I652" s="98"/>
      <c r="J652" s="98"/>
      <c r="K652" s="77"/>
      <c r="L652" s="77"/>
      <c r="M652" s="77"/>
      <c r="N652" s="77"/>
      <c r="O652" s="77"/>
      <c r="P652" s="77"/>
      <c r="Q652" s="77"/>
    </row>
    <row r="653" spans="1:17" ht="12.75" customHeight="1" x14ac:dyDescent="0.2">
      <c r="A653" s="77"/>
      <c r="B653" s="114"/>
      <c r="C653" s="77"/>
      <c r="D653" s="94"/>
      <c r="E653" s="98"/>
      <c r="F653" s="98"/>
      <c r="G653" s="98"/>
      <c r="H653" s="98"/>
      <c r="I653" s="98"/>
      <c r="J653" s="98"/>
      <c r="K653" s="77"/>
      <c r="L653" s="77"/>
      <c r="M653" s="77"/>
      <c r="N653" s="77"/>
      <c r="O653" s="77"/>
      <c r="P653" s="77"/>
      <c r="Q653" s="77"/>
    </row>
    <row r="654" spans="1:17" ht="12.75" customHeight="1" x14ac:dyDescent="0.2">
      <c r="A654" s="77"/>
      <c r="B654" s="114"/>
      <c r="C654" s="77"/>
      <c r="D654" s="94"/>
      <c r="E654" s="98"/>
      <c r="F654" s="98"/>
      <c r="G654" s="98"/>
      <c r="H654" s="98"/>
      <c r="I654" s="98"/>
      <c r="J654" s="98"/>
      <c r="K654" s="77"/>
      <c r="L654" s="77"/>
      <c r="M654" s="77"/>
      <c r="N654" s="77"/>
      <c r="O654" s="77"/>
      <c r="P654" s="77"/>
      <c r="Q654" s="77"/>
    </row>
    <row r="655" spans="1:17" ht="12.75" customHeight="1" x14ac:dyDescent="0.2">
      <c r="A655" s="77"/>
      <c r="B655" s="114"/>
      <c r="C655" s="77"/>
      <c r="D655" s="94"/>
      <c r="E655" s="98"/>
      <c r="F655" s="98"/>
      <c r="G655" s="98"/>
      <c r="H655" s="98"/>
      <c r="I655" s="98"/>
      <c r="J655" s="98"/>
      <c r="K655" s="77"/>
      <c r="L655" s="77"/>
      <c r="M655" s="77"/>
      <c r="N655" s="77"/>
      <c r="O655" s="77"/>
      <c r="P655" s="77"/>
      <c r="Q655" s="77"/>
    </row>
    <row r="656" spans="1:17" ht="12.75" customHeight="1" x14ac:dyDescent="0.2">
      <c r="A656" s="77"/>
      <c r="B656" s="114"/>
      <c r="C656" s="77"/>
      <c r="D656" s="94"/>
      <c r="E656" s="98"/>
      <c r="F656" s="98"/>
      <c r="G656" s="98"/>
      <c r="H656" s="98"/>
      <c r="I656" s="98"/>
      <c r="J656" s="98"/>
      <c r="K656" s="77"/>
      <c r="L656" s="77"/>
      <c r="M656" s="77"/>
      <c r="N656" s="77"/>
      <c r="O656" s="77"/>
      <c r="P656" s="77"/>
      <c r="Q656" s="77"/>
    </row>
    <row r="657" spans="1:17" ht="12.75" customHeight="1" x14ac:dyDescent="0.2">
      <c r="A657" s="77"/>
      <c r="B657" s="114"/>
      <c r="C657" s="77"/>
      <c r="D657" s="94"/>
      <c r="E657" s="98"/>
      <c r="F657" s="98"/>
      <c r="G657" s="98"/>
      <c r="H657" s="98"/>
      <c r="I657" s="98"/>
      <c r="J657" s="98"/>
      <c r="K657" s="77"/>
      <c r="L657" s="77"/>
      <c r="M657" s="77"/>
      <c r="N657" s="77"/>
      <c r="O657" s="77"/>
      <c r="P657" s="77"/>
      <c r="Q657" s="77"/>
    </row>
    <row r="658" spans="1:17" ht="12.75" customHeight="1" x14ac:dyDescent="0.2">
      <c r="A658" s="77"/>
      <c r="B658" s="114"/>
      <c r="C658" s="77"/>
      <c r="D658" s="94"/>
      <c r="E658" s="98"/>
      <c r="F658" s="98"/>
      <c r="G658" s="98"/>
      <c r="H658" s="98"/>
      <c r="I658" s="98"/>
      <c r="J658" s="98"/>
      <c r="K658" s="77"/>
      <c r="L658" s="77"/>
      <c r="M658" s="77"/>
      <c r="N658" s="77"/>
      <c r="O658" s="77"/>
      <c r="P658" s="77"/>
      <c r="Q658" s="77"/>
    </row>
    <row r="659" spans="1:17" ht="12.75" customHeight="1" x14ac:dyDescent="0.2">
      <c r="A659" s="77"/>
      <c r="B659" s="114"/>
      <c r="C659" s="77"/>
      <c r="D659" s="94"/>
      <c r="E659" s="98"/>
      <c r="F659" s="98"/>
      <c r="G659" s="98"/>
      <c r="H659" s="98"/>
      <c r="I659" s="98"/>
      <c r="J659" s="98"/>
      <c r="K659" s="77"/>
      <c r="L659" s="77"/>
      <c r="M659" s="77"/>
      <c r="N659" s="77"/>
      <c r="O659" s="77"/>
      <c r="P659" s="77"/>
      <c r="Q659" s="77"/>
    </row>
    <row r="660" spans="1:17" ht="12.75" customHeight="1" x14ac:dyDescent="0.2">
      <c r="A660" s="77"/>
      <c r="B660" s="114"/>
      <c r="C660" s="77"/>
      <c r="D660" s="94"/>
      <c r="E660" s="98"/>
      <c r="F660" s="98"/>
      <c r="G660" s="98"/>
      <c r="H660" s="98"/>
      <c r="I660" s="98"/>
      <c r="J660" s="98"/>
      <c r="K660" s="77"/>
      <c r="L660" s="77"/>
      <c r="M660" s="77"/>
      <c r="N660" s="77"/>
      <c r="O660" s="77"/>
      <c r="P660" s="77"/>
      <c r="Q660" s="77"/>
    </row>
    <row r="661" spans="1:17" ht="12.75" customHeight="1" x14ac:dyDescent="0.2">
      <c r="A661" s="77"/>
      <c r="B661" s="114"/>
      <c r="C661" s="77"/>
      <c r="D661" s="94"/>
      <c r="E661" s="98"/>
      <c r="F661" s="98"/>
      <c r="G661" s="98"/>
      <c r="H661" s="98"/>
      <c r="I661" s="98"/>
      <c r="J661" s="98"/>
      <c r="K661" s="77"/>
      <c r="L661" s="77"/>
      <c r="M661" s="77"/>
      <c r="N661" s="77"/>
      <c r="O661" s="77"/>
      <c r="P661" s="77"/>
      <c r="Q661" s="77"/>
    </row>
    <row r="662" spans="1:17" ht="12.75" customHeight="1" x14ac:dyDescent="0.2">
      <c r="A662" s="77"/>
      <c r="B662" s="114"/>
      <c r="C662" s="77"/>
      <c r="D662" s="94"/>
      <c r="E662" s="98"/>
      <c r="F662" s="98"/>
      <c r="G662" s="98"/>
      <c r="H662" s="98"/>
      <c r="I662" s="98"/>
      <c r="J662" s="98"/>
      <c r="K662" s="77"/>
      <c r="L662" s="77"/>
      <c r="M662" s="77"/>
      <c r="N662" s="77"/>
      <c r="O662" s="77"/>
      <c r="P662" s="77"/>
      <c r="Q662" s="77"/>
    </row>
    <row r="663" spans="1:17" ht="12.75" customHeight="1" x14ac:dyDescent="0.2">
      <c r="A663" s="77"/>
      <c r="B663" s="114"/>
      <c r="C663" s="77"/>
      <c r="D663" s="94"/>
      <c r="E663" s="98"/>
      <c r="F663" s="98"/>
      <c r="G663" s="98"/>
      <c r="H663" s="98"/>
      <c r="I663" s="98"/>
      <c r="J663" s="98"/>
      <c r="K663" s="77"/>
      <c r="L663" s="77"/>
      <c r="M663" s="77"/>
      <c r="N663" s="77"/>
      <c r="O663" s="77"/>
      <c r="P663" s="77"/>
      <c r="Q663" s="77"/>
    </row>
    <row r="664" spans="1:17" ht="12.75" customHeight="1" x14ac:dyDescent="0.2">
      <c r="A664" s="77"/>
      <c r="B664" s="114"/>
      <c r="C664" s="77"/>
      <c r="D664" s="94"/>
      <c r="E664" s="98"/>
      <c r="F664" s="98"/>
      <c r="G664" s="98"/>
      <c r="H664" s="98"/>
      <c r="I664" s="98"/>
      <c r="J664" s="98"/>
      <c r="K664" s="77"/>
      <c r="L664" s="77"/>
      <c r="M664" s="77"/>
      <c r="N664" s="77"/>
      <c r="O664" s="77"/>
      <c r="P664" s="77"/>
      <c r="Q664" s="77"/>
    </row>
    <row r="665" spans="1:17" ht="12.75" customHeight="1" x14ac:dyDescent="0.2">
      <c r="A665" s="77"/>
      <c r="B665" s="114"/>
      <c r="C665" s="77"/>
      <c r="D665" s="94"/>
      <c r="E665" s="98"/>
      <c r="F665" s="98"/>
      <c r="G665" s="98"/>
      <c r="H665" s="98"/>
      <c r="I665" s="98"/>
      <c r="J665" s="98"/>
      <c r="K665" s="77"/>
      <c r="L665" s="77"/>
      <c r="M665" s="77"/>
      <c r="N665" s="77"/>
      <c r="O665" s="77"/>
      <c r="P665" s="77"/>
      <c r="Q665" s="77"/>
    </row>
    <row r="666" spans="1:17" ht="12.75" customHeight="1" x14ac:dyDescent="0.2">
      <c r="A666" s="77"/>
      <c r="B666" s="114"/>
      <c r="C666" s="77"/>
      <c r="D666" s="94"/>
      <c r="E666" s="98"/>
      <c r="F666" s="98"/>
      <c r="G666" s="98"/>
      <c r="H666" s="98"/>
      <c r="I666" s="98"/>
      <c r="J666" s="98"/>
      <c r="K666" s="77"/>
      <c r="L666" s="77"/>
      <c r="M666" s="77"/>
      <c r="N666" s="77"/>
      <c r="O666" s="77"/>
      <c r="P666" s="77"/>
      <c r="Q666" s="77"/>
    </row>
    <row r="667" spans="1:17" ht="12.75" customHeight="1" x14ac:dyDescent="0.2">
      <c r="A667" s="77"/>
      <c r="B667" s="114"/>
      <c r="C667" s="77"/>
      <c r="D667" s="94"/>
      <c r="E667" s="98"/>
      <c r="F667" s="98"/>
      <c r="G667" s="98"/>
      <c r="H667" s="98"/>
      <c r="I667" s="98"/>
      <c r="J667" s="98"/>
      <c r="K667" s="77"/>
      <c r="L667" s="77"/>
      <c r="M667" s="77"/>
      <c r="N667" s="77"/>
      <c r="O667" s="77"/>
      <c r="P667" s="77"/>
      <c r="Q667" s="77"/>
    </row>
    <row r="668" spans="1:17" ht="12.75" customHeight="1" x14ac:dyDescent="0.2">
      <c r="A668" s="77"/>
      <c r="B668" s="114"/>
      <c r="C668" s="77"/>
      <c r="D668" s="94"/>
      <c r="E668" s="98"/>
      <c r="F668" s="98"/>
      <c r="G668" s="98"/>
      <c r="H668" s="98"/>
      <c r="I668" s="98"/>
      <c r="J668" s="98"/>
      <c r="K668" s="77"/>
      <c r="L668" s="77"/>
      <c r="M668" s="77"/>
      <c r="N668" s="77"/>
      <c r="O668" s="77"/>
      <c r="P668" s="77"/>
      <c r="Q668" s="77"/>
    </row>
    <row r="669" spans="1:17" ht="12.75" customHeight="1" x14ac:dyDescent="0.2">
      <c r="A669" s="77"/>
      <c r="B669" s="114"/>
      <c r="C669" s="77"/>
      <c r="D669" s="94"/>
      <c r="E669" s="98"/>
      <c r="F669" s="98"/>
      <c r="G669" s="98"/>
      <c r="H669" s="98"/>
      <c r="I669" s="98"/>
      <c r="J669" s="98"/>
      <c r="K669" s="77"/>
      <c r="L669" s="77"/>
      <c r="M669" s="77"/>
      <c r="N669" s="77"/>
      <c r="O669" s="77"/>
      <c r="P669" s="77"/>
      <c r="Q669" s="77"/>
    </row>
    <row r="670" spans="1:17" ht="12.75" customHeight="1" x14ac:dyDescent="0.2">
      <c r="A670" s="77"/>
      <c r="B670" s="114"/>
      <c r="C670" s="77"/>
      <c r="D670" s="94"/>
      <c r="E670" s="98"/>
      <c r="F670" s="98"/>
      <c r="G670" s="98"/>
      <c r="H670" s="98"/>
      <c r="I670" s="98"/>
      <c r="J670" s="98"/>
      <c r="K670" s="77"/>
      <c r="L670" s="77"/>
      <c r="M670" s="77"/>
      <c r="N670" s="77"/>
      <c r="O670" s="77"/>
      <c r="P670" s="77"/>
      <c r="Q670" s="77"/>
    </row>
    <row r="671" spans="1:17" ht="12.75" customHeight="1" x14ac:dyDescent="0.2">
      <c r="A671" s="77"/>
      <c r="B671" s="114"/>
      <c r="C671" s="77"/>
      <c r="D671" s="94"/>
      <c r="E671" s="98"/>
      <c r="F671" s="98"/>
      <c r="G671" s="98"/>
      <c r="H671" s="98"/>
      <c r="I671" s="98"/>
      <c r="J671" s="98"/>
      <c r="K671" s="77"/>
      <c r="L671" s="77"/>
      <c r="M671" s="77"/>
      <c r="N671" s="77"/>
      <c r="O671" s="77"/>
      <c r="P671" s="77"/>
      <c r="Q671" s="77"/>
    </row>
    <row r="672" spans="1:17" ht="12.75" customHeight="1" x14ac:dyDescent="0.2">
      <c r="A672" s="77"/>
      <c r="B672" s="114"/>
      <c r="C672" s="77"/>
      <c r="D672" s="94"/>
      <c r="E672" s="98"/>
      <c r="F672" s="98"/>
      <c r="G672" s="98"/>
      <c r="H672" s="98"/>
      <c r="I672" s="98"/>
      <c r="J672" s="98"/>
      <c r="K672" s="77"/>
      <c r="L672" s="77"/>
      <c r="M672" s="77"/>
      <c r="N672" s="77"/>
      <c r="O672" s="77"/>
      <c r="P672" s="77"/>
      <c r="Q672" s="77"/>
    </row>
    <row r="673" spans="1:17" ht="12.75" customHeight="1" x14ac:dyDescent="0.2">
      <c r="A673" s="77"/>
      <c r="B673" s="114"/>
      <c r="C673" s="77"/>
      <c r="D673" s="94"/>
      <c r="E673" s="98"/>
      <c r="F673" s="98"/>
      <c r="G673" s="98"/>
      <c r="H673" s="98"/>
      <c r="I673" s="98"/>
      <c r="J673" s="98"/>
      <c r="K673" s="77"/>
      <c r="L673" s="77"/>
      <c r="M673" s="77"/>
      <c r="N673" s="77"/>
      <c r="O673" s="77"/>
      <c r="P673" s="77"/>
      <c r="Q673" s="77"/>
    </row>
    <row r="674" spans="1:17" ht="12.75" customHeight="1" x14ac:dyDescent="0.2">
      <c r="A674" s="77"/>
      <c r="B674" s="114"/>
      <c r="C674" s="77"/>
      <c r="D674" s="94"/>
      <c r="E674" s="98"/>
      <c r="F674" s="98"/>
      <c r="G674" s="98"/>
      <c r="H674" s="98"/>
      <c r="I674" s="98"/>
      <c r="J674" s="98"/>
      <c r="K674" s="77"/>
      <c r="L674" s="77"/>
      <c r="M674" s="77"/>
      <c r="N674" s="77"/>
      <c r="O674" s="77"/>
      <c r="P674" s="77"/>
      <c r="Q674" s="77"/>
    </row>
    <row r="675" spans="1:17" ht="12.75" customHeight="1" x14ac:dyDescent="0.2">
      <c r="A675" s="77"/>
      <c r="B675" s="114"/>
      <c r="C675" s="77"/>
      <c r="D675" s="94"/>
      <c r="E675" s="98"/>
      <c r="F675" s="98"/>
      <c r="G675" s="98"/>
      <c r="H675" s="98"/>
      <c r="I675" s="98"/>
      <c r="J675" s="98"/>
      <c r="K675" s="77"/>
      <c r="L675" s="77"/>
      <c r="M675" s="77"/>
      <c r="N675" s="77"/>
      <c r="O675" s="77"/>
      <c r="P675" s="77"/>
      <c r="Q675" s="77"/>
    </row>
    <row r="676" spans="1:17" ht="12.75" customHeight="1" x14ac:dyDescent="0.2">
      <c r="A676" s="77"/>
      <c r="B676" s="114"/>
      <c r="C676" s="77"/>
      <c r="D676" s="94"/>
      <c r="E676" s="98"/>
      <c r="F676" s="98"/>
      <c r="G676" s="98"/>
      <c r="H676" s="98"/>
      <c r="I676" s="98"/>
      <c r="J676" s="98"/>
      <c r="K676" s="77"/>
      <c r="L676" s="77"/>
      <c r="M676" s="77"/>
      <c r="N676" s="77"/>
      <c r="O676" s="77"/>
      <c r="P676" s="77"/>
      <c r="Q676" s="77"/>
    </row>
    <row r="677" spans="1:17" ht="12.75" customHeight="1" x14ac:dyDescent="0.2">
      <c r="A677" s="77"/>
      <c r="B677" s="114"/>
      <c r="C677" s="77"/>
      <c r="D677" s="94"/>
      <c r="E677" s="98"/>
      <c r="F677" s="98"/>
      <c r="G677" s="98"/>
      <c r="H677" s="98"/>
      <c r="I677" s="98"/>
      <c r="J677" s="98"/>
      <c r="K677" s="77"/>
      <c r="L677" s="77"/>
      <c r="M677" s="77"/>
      <c r="N677" s="77"/>
      <c r="O677" s="77"/>
      <c r="P677" s="77"/>
      <c r="Q677" s="77"/>
    </row>
    <row r="678" spans="1:17" ht="12.75" customHeight="1" x14ac:dyDescent="0.2">
      <c r="A678" s="77"/>
      <c r="B678" s="114"/>
      <c r="C678" s="77"/>
      <c r="D678" s="94"/>
      <c r="E678" s="98"/>
      <c r="F678" s="98"/>
      <c r="G678" s="98"/>
      <c r="H678" s="98"/>
      <c r="I678" s="98"/>
      <c r="J678" s="98"/>
      <c r="K678" s="77"/>
      <c r="L678" s="77"/>
      <c r="M678" s="77"/>
      <c r="N678" s="77"/>
      <c r="O678" s="77"/>
      <c r="P678" s="77"/>
      <c r="Q678" s="77"/>
    </row>
    <row r="679" spans="1:17" ht="12.75" customHeight="1" x14ac:dyDescent="0.2">
      <c r="A679" s="77"/>
      <c r="B679" s="114"/>
      <c r="C679" s="77"/>
      <c r="D679" s="94"/>
      <c r="E679" s="98"/>
      <c r="F679" s="98"/>
      <c r="G679" s="98"/>
      <c r="H679" s="98"/>
      <c r="I679" s="98"/>
      <c r="J679" s="98"/>
      <c r="K679" s="77"/>
      <c r="L679" s="77"/>
      <c r="M679" s="77"/>
      <c r="N679" s="77"/>
      <c r="O679" s="77"/>
      <c r="P679" s="77"/>
      <c r="Q679" s="77"/>
    </row>
    <row r="680" spans="1:17" ht="12.75" customHeight="1" x14ac:dyDescent="0.2">
      <c r="A680" s="77"/>
      <c r="B680" s="114"/>
      <c r="C680" s="77"/>
      <c r="D680" s="94"/>
      <c r="E680" s="98"/>
      <c r="F680" s="98"/>
      <c r="G680" s="98"/>
      <c r="H680" s="98"/>
      <c r="I680" s="98"/>
      <c r="J680" s="98"/>
      <c r="K680" s="77"/>
      <c r="L680" s="77"/>
      <c r="M680" s="77"/>
      <c r="N680" s="77"/>
      <c r="O680" s="77"/>
      <c r="P680" s="77"/>
      <c r="Q680" s="77"/>
    </row>
    <row r="681" spans="1:17" ht="12.75" customHeight="1" x14ac:dyDescent="0.2">
      <c r="A681" s="77"/>
      <c r="B681" s="114"/>
      <c r="C681" s="77"/>
      <c r="D681" s="94"/>
      <c r="E681" s="98"/>
      <c r="F681" s="98"/>
      <c r="G681" s="98"/>
      <c r="H681" s="98"/>
      <c r="I681" s="98"/>
      <c r="J681" s="98"/>
      <c r="K681" s="77"/>
      <c r="L681" s="77"/>
      <c r="M681" s="77"/>
      <c r="N681" s="77"/>
      <c r="O681" s="77"/>
      <c r="P681" s="77"/>
      <c r="Q681" s="77"/>
    </row>
    <row r="682" spans="1:17" ht="12.75" customHeight="1" x14ac:dyDescent="0.2">
      <c r="A682" s="77"/>
      <c r="B682" s="114"/>
      <c r="C682" s="77"/>
      <c r="D682" s="94"/>
      <c r="E682" s="98"/>
      <c r="F682" s="98"/>
      <c r="G682" s="98"/>
      <c r="H682" s="98"/>
      <c r="I682" s="98"/>
      <c r="J682" s="98"/>
      <c r="K682" s="77"/>
      <c r="L682" s="77"/>
      <c r="M682" s="77"/>
      <c r="N682" s="77"/>
      <c r="O682" s="77"/>
      <c r="P682" s="77"/>
      <c r="Q682" s="77"/>
    </row>
    <row r="683" spans="1:17" ht="12.75" customHeight="1" x14ac:dyDescent="0.2">
      <c r="A683" s="77"/>
      <c r="B683" s="114"/>
      <c r="C683" s="77"/>
      <c r="D683" s="94"/>
      <c r="E683" s="98"/>
      <c r="F683" s="98"/>
      <c r="G683" s="98"/>
      <c r="H683" s="98"/>
      <c r="I683" s="98"/>
      <c r="J683" s="98"/>
      <c r="K683" s="77"/>
      <c r="L683" s="77"/>
      <c r="M683" s="77"/>
      <c r="N683" s="77"/>
      <c r="O683" s="77"/>
      <c r="P683" s="77"/>
      <c r="Q683" s="77"/>
    </row>
    <row r="684" spans="1:17" ht="12.75" customHeight="1" x14ac:dyDescent="0.2">
      <c r="A684" s="77"/>
      <c r="B684" s="114"/>
      <c r="C684" s="77"/>
      <c r="D684" s="94"/>
      <c r="E684" s="98"/>
      <c r="F684" s="98"/>
      <c r="G684" s="98"/>
      <c r="H684" s="98"/>
      <c r="I684" s="98"/>
      <c r="J684" s="98"/>
      <c r="K684" s="77"/>
      <c r="L684" s="77"/>
      <c r="M684" s="77"/>
      <c r="N684" s="77"/>
      <c r="O684" s="77"/>
      <c r="P684" s="77"/>
      <c r="Q684" s="77"/>
    </row>
    <row r="685" spans="1:17" ht="12.75" customHeight="1" x14ac:dyDescent="0.2">
      <c r="A685" s="77"/>
      <c r="B685" s="114"/>
      <c r="C685" s="77"/>
      <c r="D685" s="94"/>
      <c r="E685" s="98"/>
      <c r="F685" s="98"/>
      <c r="G685" s="98"/>
      <c r="H685" s="98"/>
      <c r="I685" s="98"/>
      <c r="J685" s="98"/>
      <c r="K685" s="77"/>
      <c r="L685" s="77"/>
      <c r="M685" s="77"/>
      <c r="N685" s="77"/>
      <c r="O685" s="77"/>
      <c r="P685" s="77"/>
      <c r="Q685" s="77"/>
    </row>
    <row r="686" spans="1:17" ht="12.75" customHeight="1" x14ac:dyDescent="0.2">
      <c r="A686" s="77"/>
      <c r="B686" s="114"/>
      <c r="C686" s="77"/>
      <c r="D686" s="94"/>
      <c r="E686" s="98"/>
      <c r="F686" s="98"/>
      <c r="G686" s="98"/>
      <c r="H686" s="98"/>
      <c r="I686" s="98"/>
      <c r="J686" s="98"/>
      <c r="K686" s="77"/>
      <c r="L686" s="77"/>
      <c r="M686" s="77"/>
      <c r="N686" s="77"/>
      <c r="O686" s="77"/>
      <c r="P686" s="77"/>
      <c r="Q686" s="77"/>
    </row>
    <row r="687" spans="1:17" ht="12.75" customHeight="1" x14ac:dyDescent="0.2">
      <c r="A687" s="77"/>
      <c r="B687" s="114"/>
      <c r="C687" s="77"/>
      <c r="D687" s="94"/>
      <c r="E687" s="98"/>
      <c r="F687" s="98"/>
      <c r="G687" s="98"/>
      <c r="H687" s="98"/>
      <c r="I687" s="98"/>
      <c r="J687" s="98"/>
      <c r="K687" s="77"/>
      <c r="L687" s="77"/>
      <c r="M687" s="77"/>
      <c r="N687" s="77"/>
      <c r="O687" s="77"/>
      <c r="P687" s="77"/>
      <c r="Q687" s="77"/>
    </row>
    <row r="688" spans="1:17" ht="12.75" customHeight="1" x14ac:dyDescent="0.2">
      <c r="A688" s="77"/>
      <c r="B688" s="114"/>
      <c r="C688" s="77"/>
      <c r="D688" s="94"/>
      <c r="E688" s="98"/>
      <c r="F688" s="98"/>
      <c r="G688" s="98"/>
      <c r="H688" s="98"/>
      <c r="I688" s="98"/>
      <c r="J688" s="98"/>
      <c r="K688" s="77"/>
      <c r="L688" s="77"/>
      <c r="M688" s="77"/>
      <c r="N688" s="77"/>
      <c r="O688" s="77"/>
      <c r="P688" s="77"/>
      <c r="Q688" s="77"/>
    </row>
    <row r="689" spans="1:17" ht="12.75" customHeight="1" x14ac:dyDescent="0.2">
      <c r="A689" s="77"/>
      <c r="B689" s="114"/>
      <c r="C689" s="77"/>
      <c r="D689" s="94"/>
      <c r="E689" s="98"/>
      <c r="F689" s="98"/>
      <c r="G689" s="98"/>
      <c r="H689" s="98"/>
      <c r="I689" s="98"/>
      <c r="J689" s="98"/>
      <c r="K689" s="77"/>
      <c r="L689" s="77"/>
      <c r="M689" s="77"/>
      <c r="N689" s="77"/>
      <c r="O689" s="77"/>
      <c r="P689" s="77"/>
      <c r="Q689" s="77"/>
    </row>
    <row r="690" spans="1:17" ht="12.75" customHeight="1" x14ac:dyDescent="0.2">
      <c r="A690" s="77"/>
      <c r="B690" s="114"/>
      <c r="C690" s="77"/>
      <c r="D690" s="94"/>
      <c r="E690" s="98"/>
      <c r="F690" s="98"/>
      <c r="G690" s="98"/>
      <c r="H690" s="98"/>
      <c r="I690" s="98"/>
      <c r="J690" s="98"/>
      <c r="K690" s="77"/>
      <c r="L690" s="77"/>
      <c r="M690" s="77"/>
      <c r="N690" s="77"/>
      <c r="O690" s="77"/>
      <c r="P690" s="77"/>
      <c r="Q690" s="77"/>
    </row>
    <row r="691" spans="1:17" ht="12.75" customHeight="1" x14ac:dyDescent="0.2">
      <c r="A691" s="77"/>
      <c r="B691" s="114"/>
      <c r="C691" s="77"/>
      <c r="D691" s="94"/>
      <c r="E691" s="98"/>
      <c r="F691" s="98"/>
      <c r="G691" s="98"/>
      <c r="H691" s="98"/>
      <c r="I691" s="98"/>
      <c r="J691" s="98"/>
      <c r="K691" s="77"/>
      <c r="L691" s="77"/>
      <c r="M691" s="77"/>
      <c r="N691" s="77"/>
      <c r="O691" s="77"/>
      <c r="P691" s="77"/>
      <c r="Q691" s="77"/>
    </row>
    <row r="692" spans="1:17" ht="12.75" customHeight="1" x14ac:dyDescent="0.2">
      <c r="A692" s="77"/>
      <c r="B692" s="114"/>
      <c r="C692" s="77"/>
      <c r="D692" s="94"/>
      <c r="E692" s="98"/>
      <c r="F692" s="98"/>
      <c r="G692" s="98"/>
      <c r="H692" s="98"/>
      <c r="I692" s="98"/>
      <c r="J692" s="98"/>
      <c r="K692" s="77"/>
      <c r="L692" s="77"/>
      <c r="M692" s="77"/>
      <c r="N692" s="77"/>
      <c r="O692" s="77"/>
      <c r="P692" s="77"/>
      <c r="Q692" s="77"/>
    </row>
    <row r="693" spans="1:17" ht="12.75" customHeight="1" x14ac:dyDescent="0.2">
      <c r="A693" s="77"/>
      <c r="B693" s="114"/>
      <c r="C693" s="77"/>
      <c r="D693" s="94"/>
      <c r="E693" s="98"/>
      <c r="F693" s="98"/>
      <c r="G693" s="98"/>
      <c r="H693" s="98"/>
      <c r="I693" s="98"/>
      <c r="J693" s="98"/>
      <c r="K693" s="77"/>
      <c r="L693" s="77"/>
      <c r="M693" s="77"/>
      <c r="N693" s="77"/>
      <c r="O693" s="77"/>
      <c r="P693" s="77"/>
      <c r="Q693" s="77"/>
    </row>
    <row r="694" spans="1:17" ht="12.75" customHeight="1" x14ac:dyDescent="0.2">
      <c r="A694" s="77"/>
      <c r="B694" s="114"/>
      <c r="C694" s="77"/>
      <c r="D694" s="94"/>
      <c r="E694" s="98"/>
      <c r="F694" s="98"/>
      <c r="G694" s="98"/>
      <c r="H694" s="98"/>
      <c r="I694" s="98"/>
      <c r="J694" s="98"/>
      <c r="K694" s="77"/>
      <c r="L694" s="77"/>
      <c r="M694" s="77"/>
      <c r="N694" s="77"/>
      <c r="O694" s="77"/>
      <c r="P694" s="77"/>
      <c r="Q694" s="77"/>
    </row>
    <row r="695" spans="1:17" ht="12.75" customHeight="1" x14ac:dyDescent="0.2">
      <c r="A695" s="77"/>
      <c r="B695" s="114"/>
      <c r="C695" s="77"/>
      <c r="D695" s="94"/>
      <c r="E695" s="98"/>
      <c r="F695" s="98"/>
      <c r="G695" s="98"/>
      <c r="H695" s="98"/>
      <c r="I695" s="98"/>
      <c r="J695" s="98"/>
      <c r="K695" s="77"/>
      <c r="L695" s="77"/>
      <c r="M695" s="77"/>
      <c r="N695" s="77"/>
      <c r="O695" s="77"/>
      <c r="P695" s="77"/>
      <c r="Q695" s="77"/>
    </row>
    <row r="696" spans="1:17" ht="12.75" customHeight="1" x14ac:dyDescent="0.2">
      <c r="A696" s="77"/>
      <c r="B696" s="114"/>
      <c r="C696" s="77"/>
      <c r="D696" s="94"/>
      <c r="E696" s="98"/>
      <c r="F696" s="98"/>
      <c r="G696" s="98"/>
      <c r="H696" s="98"/>
      <c r="I696" s="98"/>
      <c r="J696" s="98"/>
      <c r="K696" s="77"/>
      <c r="L696" s="77"/>
      <c r="M696" s="77"/>
      <c r="N696" s="77"/>
      <c r="O696" s="77"/>
      <c r="P696" s="77"/>
      <c r="Q696" s="77"/>
    </row>
    <row r="697" spans="1:17" ht="12.75" customHeight="1" x14ac:dyDescent="0.2">
      <c r="A697" s="77"/>
      <c r="B697" s="114"/>
      <c r="C697" s="77"/>
      <c r="D697" s="94"/>
      <c r="E697" s="98"/>
      <c r="F697" s="98"/>
      <c r="G697" s="98"/>
      <c r="H697" s="98"/>
      <c r="I697" s="98"/>
      <c r="J697" s="98"/>
      <c r="K697" s="77"/>
      <c r="L697" s="77"/>
      <c r="M697" s="77"/>
      <c r="N697" s="77"/>
      <c r="O697" s="77"/>
      <c r="P697" s="77"/>
      <c r="Q697" s="77"/>
    </row>
    <row r="698" spans="1:17" ht="12.75" customHeight="1" x14ac:dyDescent="0.2">
      <c r="A698" s="77"/>
      <c r="B698" s="114"/>
      <c r="C698" s="77"/>
      <c r="D698" s="94"/>
      <c r="E698" s="98"/>
      <c r="F698" s="98"/>
      <c r="G698" s="98"/>
      <c r="H698" s="98"/>
      <c r="I698" s="98"/>
      <c r="J698" s="98"/>
      <c r="K698" s="77"/>
      <c r="L698" s="77"/>
      <c r="M698" s="77"/>
      <c r="N698" s="77"/>
      <c r="O698" s="77"/>
      <c r="P698" s="77"/>
      <c r="Q698" s="77"/>
    </row>
    <row r="699" spans="1:17" ht="12.75" customHeight="1" x14ac:dyDescent="0.2">
      <c r="A699" s="77"/>
      <c r="B699" s="114"/>
      <c r="C699" s="77"/>
      <c r="D699" s="94"/>
      <c r="E699" s="98"/>
      <c r="F699" s="98"/>
      <c r="G699" s="98"/>
      <c r="H699" s="98"/>
      <c r="I699" s="98"/>
      <c r="J699" s="98"/>
      <c r="K699" s="77"/>
      <c r="L699" s="77"/>
      <c r="M699" s="77"/>
      <c r="N699" s="77"/>
      <c r="O699" s="77"/>
      <c r="P699" s="77"/>
      <c r="Q699" s="77"/>
    </row>
    <row r="700" spans="1:17" ht="12.75" customHeight="1" x14ac:dyDescent="0.2">
      <c r="A700" s="77"/>
      <c r="B700" s="114"/>
      <c r="C700" s="77"/>
      <c r="D700" s="94"/>
      <c r="E700" s="98"/>
      <c r="F700" s="98"/>
      <c r="G700" s="98"/>
      <c r="H700" s="98"/>
      <c r="I700" s="98"/>
      <c r="J700" s="98"/>
      <c r="K700" s="77"/>
      <c r="L700" s="77"/>
      <c r="M700" s="77"/>
      <c r="N700" s="77"/>
      <c r="O700" s="77"/>
      <c r="P700" s="77"/>
      <c r="Q700" s="77"/>
    </row>
    <row r="701" spans="1:17" ht="12.75" customHeight="1" x14ac:dyDescent="0.2">
      <c r="A701" s="77"/>
      <c r="B701" s="114"/>
      <c r="C701" s="77"/>
      <c r="D701" s="94"/>
      <c r="E701" s="98"/>
      <c r="F701" s="98"/>
      <c r="G701" s="98"/>
      <c r="H701" s="98"/>
      <c r="I701" s="98"/>
      <c r="J701" s="98"/>
      <c r="K701" s="77"/>
      <c r="L701" s="77"/>
      <c r="M701" s="77"/>
      <c r="N701" s="77"/>
      <c r="O701" s="77"/>
      <c r="P701" s="77"/>
      <c r="Q701" s="77"/>
    </row>
    <row r="702" spans="1:17" ht="12.75" customHeight="1" x14ac:dyDescent="0.2">
      <c r="A702" s="77"/>
      <c r="B702" s="114"/>
      <c r="C702" s="77"/>
      <c r="D702" s="94"/>
      <c r="E702" s="98"/>
      <c r="F702" s="98"/>
      <c r="G702" s="98"/>
      <c r="H702" s="98"/>
      <c r="I702" s="98"/>
      <c r="J702" s="98"/>
      <c r="K702" s="77"/>
      <c r="L702" s="77"/>
      <c r="M702" s="77"/>
      <c r="N702" s="77"/>
      <c r="O702" s="77"/>
      <c r="P702" s="77"/>
      <c r="Q702" s="77"/>
    </row>
    <row r="703" spans="1:17" ht="12.75" customHeight="1" x14ac:dyDescent="0.2">
      <c r="A703" s="77"/>
      <c r="B703" s="114"/>
      <c r="C703" s="77"/>
      <c r="D703" s="94"/>
      <c r="E703" s="98"/>
      <c r="F703" s="98"/>
      <c r="G703" s="98"/>
      <c r="H703" s="98"/>
      <c r="I703" s="98"/>
      <c r="J703" s="98"/>
      <c r="K703" s="77"/>
      <c r="L703" s="77"/>
      <c r="M703" s="77"/>
      <c r="N703" s="77"/>
      <c r="O703" s="77"/>
      <c r="P703" s="77"/>
      <c r="Q703" s="77"/>
    </row>
    <row r="704" spans="1:17" ht="12.75" customHeight="1" x14ac:dyDescent="0.2">
      <c r="A704" s="77"/>
      <c r="B704" s="114"/>
      <c r="C704" s="77"/>
      <c r="D704" s="94"/>
      <c r="E704" s="98"/>
      <c r="F704" s="98"/>
      <c r="G704" s="98"/>
      <c r="H704" s="98"/>
      <c r="I704" s="98"/>
      <c r="J704" s="98"/>
      <c r="K704" s="77"/>
      <c r="L704" s="77"/>
      <c r="M704" s="77"/>
      <c r="N704" s="77"/>
      <c r="O704" s="77"/>
      <c r="P704" s="77"/>
      <c r="Q704" s="77"/>
    </row>
    <row r="705" spans="1:17" ht="12.75" customHeight="1" x14ac:dyDescent="0.2">
      <c r="A705" s="77"/>
      <c r="B705" s="114"/>
      <c r="C705" s="77"/>
      <c r="D705" s="94"/>
      <c r="E705" s="98"/>
      <c r="F705" s="98"/>
      <c r="G705" s="98"/>
      <c r="H705" s="98"/>
      <c r="I705" s="98"/>
      <c r="J705" s="98"/>
      <c r="K705" s="77"/>
      <c r="L705" s="77"/>
      <c r="M705" s="77"/>
      <c r="N705" s="77"/>
      <c r="O705" s="77"/>
      <c r="P705" s="77"/>
      <c r="Q705" s="77"/>
    </row>
    <row r="706" spans="1:17" ht="12.75" customHeight="1" x14ac:dyDescent="0.2">
      <c r="A706" s="77"/>
      <c r="B706" s="114"/>
      <c r="C706" s="77"/>
      <c r="D706" s="94"/>
      <c r="E706" s="98"/>
      <c r="F706" s="98"/>
      <c r="G706" s="98"/>
      <c r="H706" s="98"/>
      <c r="I706" s="98"/>
      <c r="J706" s="98"/>
      <c r="K706" s="77"/>
      <c r="L706" s="77"/>
      <c r="M706" s="77"/>
      <c r="N706" s="77"/>
      <c r="O706" s="77"/>
      <c r="P706" s="77"/>
      <c r="Q706" s="77"/>
    </row>
    <row r="707" spans="1:17" ht="12.75" customHeight="1" x14ac:dyDescent="0.2">
      <c r="A707" s="77"/>
      <c r="B707" s="114"/>
      <c r="C707" s="77"/>
      <c r="D707" s="94"/>
      <c r="E707" s="98"/>
      <c r="F707" s="98"/>
      <c r="G707" s="98"/>
      <c r="H707" s="98"/>
      <c r="I707" s="98"/>
      <c r="J707" s="98"/>
      <c r="K707" s="77"/>
      <c r="L707" s="77"/>
      <c r="M707" s="77"/>
      <c r="N707" s="77"/>
      <c r="O707" s="77"/>
      <c r="P707" s="77"/>
      <c r="Q707" s="77"/>
    </row>
    <row r="708" spans="1:17" ht="12.75" customHeight="1" x14ac:dyDescent="0.2">
      <c r="A708" s="77"/>
      <c r="B708" s="114"/>
      <c r="C708" s="77"/>
      <c r="D708" s="94"/>
      <c r="E708" s="98"/>
      <c r="F708" s="98"/>
      <c r="G708" s="98"/>
      <c r="H708" s="98"/>
      <c r="I708" s="98"/>
      <c r="J708" s="98"/>
      <c r="K708" s="77"/>
      <c r="L708" s="77"/>
      <c r="M708" s="77"/>
      <c r="N708" s="77"/>
      <c r="O708" s="77"/>
      <c r="P708" s="77"/>
      <c r="Q708" s="77"/>
    </row>
    <row r="709" spans="1:17" ht="12.75" customHeight="1" x14ac:dyDescent="0.2">
      <c r="A709" s="77"/>
      <c r="B709" s="114"/>
      <c r="C709" s="77"/>
      <c r="D709" s="94"/>
      <c r="E709" s="98"/>
      <c r="F709" s="98"/>
      <c r="G709" s="98"/>
      <c r="H709" s="98"/>
      <c r="I709" s="98"/>
      <c r="J709" s="98"/>
      <c r="K709" s="77"/>
      <c r="L709" s="77"/>
      <c r="M709" s="77"/>
      <c r="N709" s="77"/>
      <c r="O709" s="77"/>
      <c r="P709" s="77"/>
      <c r="Q709" s="77"/>
    </row>
    <row r="710" spans="1:17" ht="12.75" customHeight="1" x14ac:dyDescent="0.2">
      <c r="A710" s="77"/>
      <c r="B710" s="114"/>
      <c r="C710" s="77"/>
      <c r="D710" s="94"/>
      <c r="E710" s="98"/>
      <c r="F710" s="98"/>
      <c r="G710" s="98"/>
      <c r="H710" s="98"/>
      <c r="I710" s="98"/>
      <c r="J710" s="98"/>
      <c r="K710" s="77"/>
      <c r="L710" s="77"/>
      <c r="M710" s="77"/>
      <c r="N710" s="77"/>
      <c r="O710" s="77"/>
      <c r="P710" s="77"/>
      <c r="Q710" s="77"/>
    </row>
    <row r="711" spans="1:17" ht="12.75" customHeight="1" x14ac:dyDescent="0.2">
      <c r="A711" s="77"/>
      <c r="B711" s="114"/>
      <c r="C711" s="77"/>
      <c r="D711" s="94"/>
      <c r="E711" s="98"/>
      <c r="F711" s="98"/>
      <c r="G711" s="98"/>
      <c r="H711" s="98"/>
      <c r="I711" s="98"/>
      <c r="J711" s="98"/>
      <c r="K711" s="77"/>
      <c r="L711" s="77"/>
      <c r="M711" s="77"/>
      <c r="N711" s="77"/>
      <c r="O711" s="77"/>
      <c r="P711" s="77"/>
      <c r="Q711" s="77"/>
    </row>
    <row r="712" spans="1:17" ht="12.75" customHeight="1" x14ac:dyDescent="0.2">
      <c r="A712" s="77"/>
      <c r="B712" s="114"/>
      <c r="C712" s="77"/>
      <c r="D712" s="94"/>
      <c r="E712" s="98"/>
      <c r="F712" s="98"/>
      <c r="G712" s="98"/>
      <c r="H712" s="98"/>
      <c r="I712" s="98"/>
      <c r="J712" s="98"/>
      <c r="K712" s="77"/>
      <c r="L712" s="77"/>
      <c r="M712" s="77"/>
      <c r="N712" s="77"/>
      <c r="O712" s="77"/>
      <c r="P712" s="77"/>
      <c r="Q712" s="77"/>
    </row>
    <row r="713" spans="1:17" ht="12.75" customHeight="1" x14ac:dyDescent="0.2">
      <c r="A713" s="77"/>
      <c r="B713" s="114"/>
      <c r="C713" s="77"/>
      <c r="D713" s="94"/>
      <c r="E713" s="98"/>
      <c r="F713" s="98"/>
      <c r="G713" s="98"/>
      <c r="H713" s="98"/>
      <c r="I713" s="98"/>
      <c r="J713" s="98"/>
      <c r="K713" s="77"/>
      <c r="L713" s="77"/>
      <c r="M713" s="77"/>
      <c r="N713" s="77"/>
      <c r="O713" s="77"/>
      <c r="P713" s="77"/>
      <c r="Q713" s="77"/>
    </row>
    <row r="714" spans="1:17" ht="12.75" customHeight="1" x14ac:dyDescent="0.2">
      <c r="A714" s="77"/>
      <c r="B714" s="114"/>
      <c r="C714" s="77"/>
      <c r="D714" s="94"/>
      <c r="E714" s="98"/>
      <c r="F714" s="98"/>
      <c r="G714" s="98"/>
      <c r="H714" s="98"/>
      <c r="I714" s="98"/>
      <c r="J714" s="98"/>
      <c r="K714" s="77"/>
      <c r="L714" s="77"/>
      <c r="M714" s="77"/>
      <c r="N714" s="77"/>
      <c r="O714" s="77"/>
      <c r="P714" s="77"/>
      <c r="Q714" s="77"/>
    </row>
    <row r="715" spans="1:17" ht="12.75" customHeight="1" x14ac:dyDescent="0.2">
      <c r="A715" s="77"/>
      <c r="B715" s="114"/>
      <c r="C715" s="77"/>
      <c r="D715" s="94"/>
      <c r="E715" s="98"/>
      <c r="F715" s="98"/>
      <c r="G715" s="98"/>
      <c r="H715" s="98"/>
      <c r="I715" s="98"/>
      <c r="J715" s="98"/>
      <c r="K715" s="77"/>
      <c r="L715" s="77"/>
      <c r="M715" s="77"/>
      <c r="N715" s="77"/>
      <c r="O715" s="77"/>
      <c r="P715" s="77"/>
      <c r="Q715" s="77"/>
    </row>
    <row r="716" spans="1:17" ht="12.75" customHeight="1" x14ac:dyDescent="0.2">
      <c r="A716" s="77"/>
      <c r="B716" s="114"/>
      <c r="C716" s="77"/>
      <c r="D716" s="94"/>
      <c r="E716" s="98"/>
      <c r="F716" s="98"/>
      <c r="G716" s="98"/>
      <c r="H716" s="98"/>
      <c r="I716" s="98"/>
      <c r="J716" s="98"/>
      <c r="K716" s="77"/>
      <c r="L716" s="77"/>
      <c r="M716" s="77"/>
      <c r="N716" s="77"/>
      <c r="O716" s="77"/>
      <c r="P716" s="77"/>
      <c r="Q716" s="77"/>
    </row>
    <row r="717" spans="1:17" ht="12.75" customHeight="1" x14ac:dyDescent="0.2">
      <c r="A717" s="77"/>
      <c r="B717" s="114"/>
      <c r="C717" s="77"/>
      <c r="D717" s="94"/>
      <c r="E717" s="98"/>
      <c r="F717" s="98"/>
      <c r="G717" s="98"/>
      <c r="H717" s="98"/>
      <c r="I717" s="98"/>
      <c r="J717" s="98"/>
      <c r="K717" s="77"/>
      <c r="L717" s="77"/>
      <c r="M717" s="77"/>
      <c r="N717" s="77"/>
      <c r="O717" s="77"/>
      <c r="P717" s="77"/>
      <c r="Q717" s="77"/>
    </row>
    <row r="718" spans="1:17" ht="12.75" customHeight="1" x14ac:dyDescent="0.2">
      <c r="A718" s="77"/>
      <c r="B718" s="114"/>
      <c r="C718" s="77"/>
      <c r="D718" s="94"/>
      <c r="E718" s="98"/>
      <c r="F718" s="98"/>
      <c r="G718" s="98"/>
      <c r="H718" s="98"/>
      <c r="I718" s="98"/>
      <c r="J718" s="98"/>
      <c r="K718" s="77"/>
      <c r="L718" s="77"/>
      <c r="M718" s="77"/>
      <c r="N718" s="77"/>
      <c r="O718" s="77"/>
      <c r="P718" s="77"/>
      <c r="Q718" s="77"/>
    </row>
    <row r="719" spans="1:17" ht="12.75" customHeight="1" x14ac:dyDescent="0.2">
      <c r="A719" s="77"/>
      <c r="B719" s="114"/>
      <c r="C719" s="77"/>
      <c r="D719" s="94"/>
      <c r="E719" s="98"/>
      <c r="F719" s="98"/>
      <c r="G719" s="98"/>
      <c r="H719" s="98"/>
      <c r="I719" s="98"/>
      <c r="J719" s="98"/>
      <c r="K719" s="77"/>
      <c r="L719" s="77"/>
      <c r="M719" s="77"/>
      <c r="N719" s="77"/>
      <c r="O719" s="77"/>
      <c r="P719" s="77"/>
      <c r="Q719" s="77"/>
    </row>
    <row r="720" spans="1:17" ht="12.75" customHeight="1" x14ac:dyDescent="0.2">
      <c r="A720" s="77"/>
      <c r="B720" s="114"/>
      <c r="C720" s="77"/>
      <c r="D720" s="94"/>
      <c r="E720" s="98"/>
      <c r="F720" s="98"/>
      <c r="G720" s="98"/>
      <c r="H720" s="98"/>
      <c r="I720" s="98"/>
      <c r="J720" s="98"/>
      <c r="K720" s="77"/>
      <c r="L720" s="77"/>
      <c r="M720" s="77"/>
      <c r="N720" s="77"/>
      <c r="O720" s="77"/>
      <c r="P720" s="77"/>
      <c r="Q720" s="77"/>
    </row>
    <row r="721" spans="1:17" ht="12.75" customHeight="1" x14ac:dyDescent="0.2">
      <c r="A721" s="77"/>
      <c r="B721" s="114"/>
      <c r="C721" s="77"/>
      <c r="D721" s="94"/>
      <c r="E721" s="98"/>
      <c r="F721" s="98"/>
      <c r="G721" s="98"/>
      <c r="H721" s="98"/>
      <c r="I721" s="98"/>
      <c r="J721" s="98"/>
      <c r="K721" s="77"/>
      <c r="L721" s="77"/>
      <c r="M721" s="77"/>
      <c r="N721" s="77"/>
      <c r="O721" s="77"/>
      <c r="P721" s="77"/>
      <c r="Q721" s="77"/>
    </row>
    <row r="722" spans="1:17" ht="12.75" customHeight="1" x14ac:dyDescent="0.2">
      <c r="A722" s="77"/>
      <c r="B722" s="114"/>
      <c r="C722" s="77"/>
      <c r="D722" s="94"/>
      <c r="E722" s="98"/>
      <c r="F722" s="98"/>
      <c r="G722" s="98"/>
      <c r="H722" s="98"/>
      <c r="I722" s="98"/>
      <c r="J722" s="98"/>
      <c r="K722" s="77"/>
      <c r="L722" s="77"/>
      <c r="M722" s="77"/>
      <c r="N722" s="77"/>
      <c r="O722" s="77"/>
      <c r="P722" s="77"/>
      <c r="Q722" s="77"/>
    </row>
    <row r="723" spans="1:17" ht="12.75" customHeight="1" x14ac:dyDescent="0.2">
      <c r="A723" s="77"/>
      <c r="B723" s="114"/>
      <c r="C723" s="77"/>
      <c r="D723" s="94"/>
      <c r="E723" s="98"/>
      <c r="F723" s="98"/>
      <c r="G723" s="98"/>
      <c r="H723" s="98"/>
      <c r="I723" s="98"/>
      <c r="J723" s="98"/>
      <c r="K723" s="77"/>
      <c r="L723" s="77"/>
      <c r="M723" s="77"/>
      <c r="N723" s="77"/>
      <c r="O723" s="77"/>
      <c r="P723" s="77"/>
      <c r="Q723" s="77"/>
    </row>
    <row r="724" spans="1:17" ht="12.75" customHeight="1" x14ac:dyDescent="0.2">
      <c r="A724" s="77"/>
      <c r="B724" s="114"/>
      <c r="C724" s="77"/>
      <c r="D724" s="94"/>
      <c r="E724" s="98"/>
      <c r="F724" s="98"/>
      <c r="G724" s="98"/>
      <c r="H724" s="98"/>
      <c r="I724" s="98"/>
      <c r="J724" s="98"/>
      <c r="K724" s="77"/>
      <c r="L724" s="77"/>
      <c r="M724" s="77"/>
      <c r="N724" s="77"/>
      <c r="O724" s="77"/>
      <c r="P724" s="77"/>
      <c r="Q724" s="77"/>
    </row>
    <row r="725" spans="1:17" ht="12.75" customHeight="1" x14ac:dyDescent="0.2">
      <c r="A725" s="77"/>
      <c r="B725" s="114"/>
      <c r="C725" s="77"/>
      <c r="D725" s="94"/>
      <c r="E725" s="98"/>
      <c r="F725" s="98"/>
      <c r="G725" s="98"/>
      <c r="H725" s="98"/>
      <c r="I725" s="98"/>
      <c r="J725" s="98"/>
      <c r="K725" s="77"/>
      <c r="L725" s="77"/>
      <c r="M725" s="77"/>
      <c r="N725" s="77"/>
      <c r="O725" s="77"/>
      <c r="P725" s="77"/>
      <c r="Q725" s="77"/>
    </row>
    <row r="726" spans="1:17" ht="12.75" customHeight="1" x14ac:dyDescent="0.2">
      <c r="A726" s="77"/>
      <c r="B726" s="114"/>
      <c r="C726" s="77"/>
      <c r="D726" s="94"/>
      <c r="E726" s="98"/>
      <c r="F726" s="98"/>
      <c r="G726" s="98"/>
      <c r="H726" s="98"/>
      <c r="I726" s="98"/>
      <c r="J726" s="98"/>
      <c r="K726" s="77"/>
      <c r="L726" s="77"/>
      <c r="M726" s="77"/>
      <c r="N726" s="77"/>
      <c r="O726" s="77"/>
      <c r="P726" s="77"/>
      <c r="Q726" s="77"/>
    </row>
    <row r="727" spans="1:17" ht="12.75" customHeight="1" x14ac:dyDescent="0.2">
      <c r="A727" s="77"/>
      <c r="B727" s="114"/>
      <c r="C727" s="77"/>
      <c r="D727" s="94"/>
      <c r="E727" s="98"/>
      <c r="F727" s="98"/>
      <c r="G727" s="98"/>
      <c r="H727" s="98"/>
      <c r="I727" s="98"/>
      <c r="J727" s="98"/>
      <c r="K727" s="77"/>
      <c r="L727" s="77"/>
      <c r="M727" s="77"/>
      <c r="N727" s="77"/>
      <c r="O727" s="77"/>
      <c r="P727" s="77"/>
      <c r="Q727" s="77"/>
    </row>
    <row r="728" spans="1:17" ht="12.75" customHeight="1" x14ac:dyDescent="0.2">
      <c r="A728" s="77"/>
      <c r="B728" s="114"/>
      <c r="C728" s="77"/>
      <c r="D728" s="94"/>
      <c r="E728" s="98"/>
      <c r="F728" s="98"/>
      <c r="G728" s="98"/>
      <c r="H728" s="98"/>
      <c r="I728" s="98"/>
      <c r="J728" s="98"/>
      <c r="K728" s="77"/>
      <c r="L728" s="77"/>
      <c r="M728" s="77"/>
      <c r="N728" s="77"/>
      <c r="O728" s="77"/>
      <c r="P728" s="77"/>
      <c r="Q728" s="77"/>
    </row>
    <row r="729" spans="1:17" ht="12.75" customHeight="1" x14ac:dyDescent="0.2">
      <c r="A729" s="77"/>
      <c r="B729" s="114"/>
      <c r="C729" s="77"/>
      <c r="D729" s="94"/>
      <c r="E729" s="98"/>
      <c r="F729" s="98"/>
      <c r="G729" s="98"/>
      <c r="H729" s="98"/>
      <c r="I729" s="98"/>
      <c r="J729" s="98"/>
      <c r="K729" s="77"/>
      <c r="L729" s="77"/>
      <c r="M729" s="77"/>
      <c r="N729" s="77"/>
      <c r="O729" s="77"/>
      <c r="P729" s="77"/>
      <c r="Q729" s="77"/>
    </row>
    <row r="730" spans="1:17" ht="12.75" customHeight="1" x14ac:dyDescent="0.2">
      <c r="A730" s="77"/>
      <c r="B730" s="114"/>
      <c r="C730" s="77"/>
      <c r="D730" s="94"/>
      <c r="E730" s="98"/>
      <c r="F730" s="98"/>
      <c r="G730" s="98"/>
      <c r="H730" s="98"/>
      <c r="I730" s="98"/>
      <c r="J730" s="98"/>
      <c r="K730" s="77"/>
      <c r="L730" s="77"/>
      <c r="M730" s="77"/>
      <c r="N730" s="77"/>
      <c r="O730" s="77"/>
      <c r="P730" s="77"/>
      <c r="Q730" s="77"/>
    </row>
    <row r="731" spans="1:17" ht="12.75" customHeight="1" x14ac:dyDescent="0.2">
      <c r="A731" s="77"/>
      <c r="B731" s="114"/>
      <c r="C731" s="77"/>
      <c r="D731" s="94"/>
      <c r="E731" s="98"/>
      <c r="F731" s="98"/>
      <c r="G731" s="98"/>
      <c r="H731" s="98"/>
      <c r="I731" s="98"/>
      <c r="J731" s="98"/>
      <c r="K731" s="77"/>
      <c r="L731" s="77"/>
      <c r="M731" s="77"/>
      <c r="N731" s="77"/>
      <c r="O731" s="77"/>
      <c r="P731" s="77"/>
      <c r="Q731" s="77"/>
    </row>
    <row r="732" spans="1:17" ht="12.75" customHeight="1" x14ac:dyDescent="0.2">
      <c r="A732" s="77"/>
      <c r="B732" s="114"/>
      <c r="C732" s="77"/>
      <c r="D732" s="94"/>
      <c r="E732" s="98"/>
      <c r="F732" s="98"/>
      <c r="G732" s="98"/>
      <c r="H732" s="98"/>
      <c r="I732" s="98"/>
      <c r="J732" s="98"/>
      <c r="K732" s="77"/>
      <c r="L732" s="77"/>
      <c r="M732" s="77"/>
      <c r="N732" s="77"/>
      <c r="O732" s="77"/>
      <c r="P732" s="77"/>
      <c r="Q732" s="77"/>
    </row>
    <row r="733" spans="1:17" ht="12.75" customHeight="1" x14ac:dyDescent="0.2">
      <c r="A733" s="77"/>
      <c r="B733" s="114"/>
      <c r="C733" s="77"/>
      <c r="D733" s="94"/>
      <c r="E733" s="98"/>
      <c r="F733" s="98"/>
      <c r="G733" s="98"/>
      <c r="H733" s="98"/>
      <c r="I733" s="98"/>
      <c r="J733" s="98"/>
      <c r="K733" s="77"/>
      <c r="L733" s="77"/>
      <c r="M733" s="77"/>
      <c r="N733" s="77"/>
      <c r="O733" s="77"/>
      <c r="P733" s="77"/>
      <c r="Q733" s="77"/>
    </row>
    <row r="734" spans="1:17" ht="12.75" customHeight="1" x14ac:dyDescent="0.2">
      <c r="A734" s="77"/>
      <c r="B734" s="114"/>
      <c r="C734" s="77"/>
      <c r="D734" s="94"/>
      <c r="E734" s="98"/>
      <c r="F734" s="98"/>
      <c r="G734" s="98"/>
      <c r="H734" s="98"/>
      <c r="I734" s="98"/>
      <c r="J734" s="98"/>
      <c r="K734" s="77"/>
      <c r="L734" s="77"/>
      <c r="M734" s="77"/>
      <c r="N734" s="77"/>
      <c r="O734" s="77"/>
      <c r="P734" s="77"/>
      <c r="Q734" s="77"/>
    </row>
    <row r="735" spans="1:17" ht="12.75" customHeight="1" x14ac:dyDescent="0.2">
      <c r="A735" s="77"/>
      <c r="B735" s="114"/>
      <c r="C735" s="77"/>
      <c r="D735" s="94"/>
      <c r="E735" s="98"/>
      <c r="F735" s="98"/>
      <c r="G735" s="98"/>
      <c r="H735" s="98"/>
      <c r="I735" s="98"/>
      <c r="J735" s="98"/>
      <c r="K735" s="77"/>
      <c r="L735" s="77"/>
      <c r="M735" s="77"/>
      <c r="N735" s="77"/>
      <c r="O735" s="77"/>
      <c r="P735" s="77"/>
      <c r="Q735" s="77"/>
    </row>
    <row r="736" spans="1:17" ht="12.75" customHeight="1" x14ac:dyDescent="0.2">
      <c r="A736" s="77"/>
      <c r="B736" s="114"/>
      <c r="C736" s="77"/>
      <c r="D736" s="94"/>
      <c r="E736" s="98"/>
      <c r="F736" s="98"/>
      <c r="G736" s="98"/>
      <c r="H736" s="98"/>
      <c r="I736" s="98"/>
      <c r="J736" s="98"/>
      <c r="K736" s="77"/>
      <c r="L736" s="77"/>
      <c r="M736" s="77"/>
      <c r="N736" s="77"/>
      <c r="O736" s="77"/>
      <c r="P736" s="77"/>
      <c r="Q736" s="77"/>
    </row>
    <row r="737" spans="1:17" ht="12.75" customHeight="1" x14ac:dyDescent="0.2">
      <c r="A737" s="77"/>
      <c r="B737" s="114"/>
      <c r="C737" s="77"/>
      <c r="D737" s="94"/>
      <c r="E737" s="98"/>
      <c r="F737" s="98"/>
      <c r="G737" s="98"/>
      <c r="H737" s="98"/>
      <c r="I737" s="98"/>
      <c r="J737" s="98"/>
      <c r="K737" s="77"/>
      <c r="L737" s="77"/>
      <c r="M737" s="77"/>
      <c r="N737" s="77"/>
      <c r="O737" s="77"/>
      <c r="P737" s="77"/>
      <c r="Q737" s="77"/>
    </row>
    <row r="738" spans="1:17" ht="12.75" customHeight="1" x14ac:dyDescent="0.2">
      <c r="A738" s="77"/>
      <c r="B738" s="114"/>
      <c r="C738" s="77"/>
      <c r="D738" s="94"/>
      <c r="E738" s="98"/>
      <c r="F738" s="98"/>
      <c r="G738" s="98"/>
      <c r="H738" s="98"/>
      <c r="I738" s="98"/>
      <c r="J738" s="98"/>
      <c r="K738" s="77"/>
      <c r="L738" s="77"/>
      <c r="M738" s="77"/>
      <c r="N738" s="77"/>
      <c r="O738" s="77"/>
      <c r="P738" s="77"/>
      <c r="Q738" s="77"/>
    </row>
    <row r="739" spans="1:17" ht="12.75" customHeight="1" x14ac:dyDescent="0.2">
      <c r="A739" s="77"/>
      <c r="B739" s="114"/>
      <c r="C739" s="77"/>
      <c r="D739" s="94"/>
      <c r="E739" s="98"/>
      <c r="F739" s="98"/>
      <c r="G739" s="98"/>
      <c r="H739" s="98"/>
      <c r="I739" s="98"/>
      <c r="J739" s="98"/>
      <c r="K739" s="77"/>
      <c r="L739" s="77"/>
      <c r="M739" s="77"/>
      <c r="N739" s="77"/>
      <c r="O739" s="77"/>
      <c r="P739" s="77"/>
      <c r="Q739" s="77"/>
    </row>
    <row r="740" spans="1:17" ht="12.75" customHeight="1" x14ac:dyDescent="0.2">
      <c r="A740" s="77"/>
      <c r="B740" s="114"/>
      <c r="C740" s="77"/>
      <c r="D740" s="94"/>
      <c r="E740" s="98"/>
      <c r="F740" s="98"/>
      <c r="G740" s="98"/>
      <c r="H740" s="98"/>
      <c r="I740" s="98"/>
      <c r="J740" s="98"/>
      <c r="K740" s="77"/>
      <c r="L740" s="77"/>
      <c r="M740" s="77"/>
      <c r="N740" s="77"/>
      <c r="O740" s="77"/>
      <c r="P740" s="77"/>
      <c r="Q740" s="77"/>
    </row>
    <row r="741" spans="1:17" ht="12.75" customHeight="1" x14ac:dyDescent="0.2">
      <c r="A741" s="77"/>
      <c r="B741" s="114"/>
      <c r="C741" s="77"/>
      <c r="D741" s="94"/>
      <c r="E741" s="98"/>
      <c r="F741" s="98"/>
      <c r="G741" s="98"/>
      <c r="H741" s="98"/>
      <c r="I741" s="98"/>
      <c r="J741" s="98"/>
      <c r="K741" s="77"/>
      <c r="L741" s="77"/>
      <c r="M741" s="77"/>
      <c r="N741" s="77"/>
      <c r="O741" s="77"/>
      <c r="P741" s="77"/>
      <c r="Q741" s="77"/>
    </row>
    <row r="742" spans="1:17" ht="12.75" customHeight="1" x14ac:dyDescent="0.2">
      <c r="A742" s="77"/>
      <c r="B742" s="114"/>
      <c r="C742" s="77"/>
      <c r="D742" s="94"/>
      <c r="E742" s="98"/>
      <c r="F742" s="98"/>
      <c r="G742" s="98"/>
      <c r="H742" s="98"/>
      <c r="I742" s="98"/>
      <c r="J742" s="98"/>
      <c r="K742" s="77"/>
      <c r="L742" s="77"/>
      <c r="M742" s="77"/>
      <c r="N742" s="77"/>
      <c r="O742" s="77"/>
      <c r="P742" s="77"/>
      <c r="Q742" s="77"/>
    </row>
    <row r="743" spans="1:17" ht="12.75" customHeight="1" x14ac:dyDescent="0.2">
      <c r="A743" s="77"/>
      <c r="B743" s="114"/>
      <c r="C743" s="77"/>
      <c r="D743" s="94"/>
      <c r="E743" s="98"/>
      <c r="F743" s="98"/>
      <c r="G743" s="98"/>
      <c r="H743" s="98"/>
      <c r="I743" s="98"/>
      <c r="J743" s="98"/>
      <c r="K743" s="77"/>
      <c r="L743" s="77"/>
      <c r="M743" s="77"/>
      <c r="N743" s="77"/>
      <c r="O743" s="77"/>
      <c r="P743" s="77"/>
      <c r="Q743" s="77"/>
    </row>
    <row r="744" spans="1:17" ht="12.75" customHeight="1" x14ac:dyDescent="0.2">
      <c r="A744" s="77"/>
      <c r="B744" s="114"/>
      <c r="C744" s="77"/>
      <c r="D744" s="94"/>
      <c r="E744" s="98"/>
      <c r="F744" s="98"/>
      <c r="G744" s="98"/>
      <c r="H744" s="98"/>
      <c r="I744" s="98"/>
      <c r="J744" s="98"/>
      <c r="K744" s="77"/>
      <c r="L744" s="77"/>
      <c r="M744" s="77"/>
      <c r="N744" s="77"/>
      <c r="O744" s="77"/>
      <c r="P744" s="77"/>
      <c r="Q744" s="77"/>
    </row>
    <row r="745" spans="1:17" ht="12.75" customHeight="1" x14ac:dyDescent="0.2">
      <c r="A745" s="77"/>
      <c r="B745" s="114"/>
      <c r="C745" s="77"/>
      <c r="D745" s="94"/>
      <c r="E745" s="98"/>
      <c r="F745" s="98"/>
      <c r="G745" s="98"/>
      <c r="H745" s="98"/>
      <c r="I745" s="98"/>
      <c r="J745" s="98"/>
      <c r="K745" s="77"/>
      <c r="L745" s="77"/>
      <c r="M745" s="77"/>
      <c r="N745" s="77"/>
      <c r="O745" s="77"/>
      <c r="P745" s="77"/>
      <c r="Q745" s="77"/>
    </row>
    <row r="746" spans="1:17" ht="12.75" customHeight="1" x14ac:dyDescent="0.2">
      <c r="A746" s="77"/>
      <c r="B746" s="114"/>
      <c r="C746" s="77"/>
      <c r="D746" s="94"/>
      <c r="E746" s="98"/>
      <c r="F746" s="98"/>
      <c r="G746" s="98"/>
      <c r="H746" s="98"/>
      <c r="I746" s="98"/>
      <c r="J746" s="98"/>
      <c r="K746" s="77"/>
      <c r="L746" s="77"/>
      <c r="M746" s="77"/>
      <c r="N746" s="77"/>
      <c r="O746" s="77"/>
      <c r="P746" s="77"/>
      <c r="Q746" s="77"/>
    </row>
    <row r="747" spans="1:17" ht="12.75" customHeight="1" x14ac:dyDescent="0.2">
      <c r="A747" s="77"/>
      <c r="B747" s="114"/>
      <c r="C747" s="77"/>
      <c r="D747" s="94"/>
      <c r="E747" s="98"/>
      <c r="F747" s="98"/>
      <c r="G747" s="98"/>
      <c r="H747" s="98"/>
      <c r="I747" s="98"/>
      <c r="J747" s="98"/>
      <c r="K747" s="77"/>
      <c r="L747" s="77"/>
      <c r="M747" s="77"/>
      <c r="N747" s="77"/>
      <c r="O747" s="77"/>
      <c r="P747" s="77"/>
      <c r="Q747" s="77"/>
    </row>
    <row r="748" spans="1:17" ht="12.75" customHeight="1" x14ac:dyDescent="0.2">
      <c r="A748" s="77"/>
      <c r="B748" s="114"/>
      <c r="C748" s="77"/>
      <c r="D748" s="94"/>
      <c r="E748" s="98"/>
      <c r="F748" s="98"/>
      <c r="G748" s="98"/>
      <c r="H748" s="98"/>
      <c r="I748" s="98"/>
      <c r="J748" s="98"/>
      <c r="K748" s="77"/>
      <c r="L748" s="77"/>
      <c r="M748" s="77"/>
      <c r="N748" s="77"/>
      <c r="O748" s="77"/>
      <c r="P748" s="77"/>
      <c r="Q748" s="77"/>
    </row>
    <row r="749" spans="1:17" ht="12.75" customHeight="1" x14ac:dyDescent="0.2">
      <c r="A749" s="77"/>
      <c r="B749" s="114"/>
      <c r="C749" s="77"/>
      <c r="D749" s="94"/>
      <c r="E749" s="98"/>
      <c r="F749" s="98"/>
      <c r="G749" s="98"/>
      <c r="H749" s="98"/>
      <c r="I749" s="98"/>
      <c r="J749" s="98"/>
      <c r="K749" s="77"/>
      <c r="L749" s="77"/>
      <c r="M749" s="77"/>
      <c r="N749" s="77"/>
      <c r="O749" s="77"/>
      <c r="P749" s="77"/>
      <c r="Q749" s="77"/>
    </row>
    <row r="750" spans="1:17" ht="12.75" customHeight="1" x14ac:dyDescent="0.2">
      <c r="A750" s="77"/>
      <c r="B750" s="114"/>
      <c r="C750" s="77"/>
      <c r="D750" s="94"/>
      <c r="E750" s="98"/>
      <c r="F750" s="98"/>
      <c r="G750" s="98"/>
      <c r="H750" s="98"/>
      <c r="I750" s="98"/>
      <c r="J750" s="98"/>
      <c r="K750" s="77"/>
      <c r="L750" s="77"/>
      <c r="M750" s="77"/>
      <c r="N750" s="77"/>
      <c r="O750" s="77"/>
      <c r="P750" s="77"/>
      <c r="Q750" s="77"/>
    </row>
    <row r="751" spans="1:17" ht="12.75" customHeight="1" x14ac:dyDescent="0.2">
      <c r="A751" s="77"/>
      <c r="B751" s="114"/>
      <c r="C751" s="77"/>
      <c r="D751" s="94"/>
      <c r="E751" s="98"/>
      <c r="F751" s="98"/>
      <c r="G751" s="98"/>
      <c r="H751" s="98"/>
      <c r="I751" s="98"/>
      <c r="J751" s="98"/>
      <c r="K751" s="77"/>
      <c r="L751" s="77"/>
      <c r="M751" s="77"/>
      <c r="N751" s="77"/>
      <c r="O751" s="77"/>
      <c r="P751" s="77"/>
      <c r="Q751" s="77"/>
    </row>
    <row r="752" spans="1:17" ht="12.75" customHeight="1" x14ac:dyDescent="0.2">
      <c r="A752" s="77"/>
      <c r="B752" s="114"/>
      <c r="C752" s="77"/>
      <c r="D752" s="94"/>
      <c r="E752" s="98"/>
      <c r="F752" s="98"/>
      <c r="G752" s="98"/>
      <c r="H752" s="98"/>
      <c r="I752" s="98"/>
      <c r="J752" s="98"/>
      <c r="K752" s="77"/>
      <c r="L752" s="77"/>
      <c r="M752" s="77"/>
      <c r="N752" s="77"/>
      <c r="O752" s="77"/>
      <c r="P752" s="77"/>
      <c r="Q752" s="77"/>
    </row>
    <row r="753" spans="1:17" ht="12.75" customHeight="1" x14ac:dyDescent="0.2">
      <c r="A753" s="77"/>
      <c r="B753" s="114"/>
      <c r="C753" s="77"/>
      <c r="D753" s="94"/>
      <c r="E753" s="98"/>
      <c r="F753" s="98"/>
      <c r="G753" s="98"/>
      <c r="H753" s="98"/>
      <c r="I753" s="98"/>
      <c r="J753" s="98"/>
      <c r="K753" s="77"/>
      <c r="L753" s="77"/>
      <c r="M753" s="77"/>
      <c r="N753" s="77"/>
      <c r="O753" s="77"/>
      <c r="P753" s="77"/>
      <c r="Q753" s="77"/>
    </row>
    <row r="754" spans="1:17" ht="12.75" customHeight="1" x14ac:dyDescent="0.2">
      <c r="A754" s="77"/>
      <c r="B754" s="114"/>
      <c r="C754" s="77"/>
      <c r="D754" s="94"/>
      <c r="E754" s="98"/>
      <c r="F754" s="98"/>
      <c r="G754" s="98"/>
      <c r="H754" s="98"/>
      <c r="I754" s="98"/>
      <c r="J754" s="98"/>
      <c r="K754" s="77"/>
      <c r="L754" s="77"/>
      <c r="M754" s="77"/>
      <c r="N754" s="77"/>
      <c r="O754" s="77"/>
      <c r="P754" s="77"/>
      <c r="Q754" s="77"/>
    </row>
    <row r="755" spans="1:17" ht="12.75" customHeight="1" x14ac:dyDescent="0.2">
      <c r="A755" s="77"/>
      <c r="B755" s="114"/>
      <c r="C755" s="77"/>
      <c r="D755" s="94"/>
      <c r="E755" s="98"/>
      <c r="F755" s="98"/>
      <c r="G755" s="98"/>
      <c r="H755" s="98"/>
      <c r="I755" s="98"/>
      <c r="J755" s="98"/>
      <c r="K755" s="77"/>
      <c r="L755" s="77"/>
      <c r="M755" s="77"/>
      <c r="N755" s="77"/>
      <c r="O755" s="77"/>
      <c r="P755" s="77"/>
      <c r="Q755" s="77"/>
    </row>
    <row r="756" spans="1:17" ht="12.75" customHeight="1" x14ac:dyDescent="0.2">
      <c r="A756" s="77"/>
      <c r="B756" s="114"/>
      <c r="C756" s="77"/>
      <c r="D756" s="94"/>
      <c r="E756" s="98"/>
      <c r="F756" s="98"/>
      <c r="G756" s="98"/>
      <c r="H756" s="98"/>
      <c r="I756" s="98"/>
      <c r="J756" s="98"/>
      <c r="K756" s="77"/>
      <c r="L756" s="77"/>
      <c r="M756" s="77"/>
      <c r="N756" s="77"/>
      <c r="O756" s="77"/>
      <c r="P756" s="77"/>
      <c r="Q756" s="77"/>
    </row>
    <row r="757" spans="1:17" ht="12.75" customHeight="1" x14ac:dyDescent="0.2">
      <c r="A757" s="77"/>
      <c r="B757" s="114"/>
      <c r="C757" s="77"/>
      <c r="D757" s="94"/>
      <c r="E757" s="98"/>
      <c r="F757" s="98"/>
      <c r="G757" s="98"/>
      <c r="H757" s="98"/>
      <c r="I757" s="98"/>
      <c r="J757" s="98"/>
      <c r="K757" s="77"/>
      <c r="L757" s="77"/>
      <c r="M757" s="77"/>
      <c r="N757" s="77"/>
      <c r="O757" s="77"/>
      <c r="P757" s="77"/>
      <c r="Q757" s="77"/>
    </row>
    <row r="758" spans="1:17" ht="12.75" customHeight="1" x14ac:dyDescent="0.2">
      <c r="A758" s="77"/>
      <c r="B758" s="114"/>
      <c r="C758" s="77"/>
      <c r="D758" s="94"/>
      <c r="E758" s="98"/>
      <c r="F758" s="98"/>
      <c r="G758" s="98"/>
      <c r="H758" s="98"/>
      <c r="I758" s="98"/>
      <c r="J758" s="98"/>
      <c r="K758" s="77"/>
      <c r="L758" s="77"/>
      <c r="M758" s="77"/>
      <c r="N758" s="77"/>
      <c r="O758" s="77"/>
      <c r="P758" s="77"/>
      <c r="Q758" s="77"/>
    </row>
    <row r="759" spans="1:17" ht="12.75" customHeight="1" x14ac:dyDescent="0.2">
      <c r="A759" s="77"/>
      <c r="B759" s="114"/>
      <c r="C759" s="77"/>
      <c r="D759" s="94"/>
      <c r="E759" s="98"/>
      <c r="F759" s="98"/>
      <c r="G759" s="98"/>
      <c r="H759" s="98"/>
      <c r="I759" s="98"/>
      <c r="J759" s="98"/>
      <c r="K759" s="77"/>
      <c r="L759" s="77"/>
      <c r="M759" s="77"/>
      <c r="N759" s="77"/>
      <c r="O759" s="77"/>
      <c r="P759" s="77"/>
      <c r="Q759" s="77"/>
    </row>
    <row r="760" spans="1:17" ht="12.75" customHeight="1" x14ac:dyDescent="0.2">
      <c r="A760" s="77"/>
      <c r="B760" s="114"/>
      <c r="C760" s="77"/>
      <c r="D760" s="94"/>
      <c r="E760" s="98"/>
      <c r="F760" s="98"/>
      <c r="G760" s="98"/>
      <c r="H760" s="98"/>
      <c r="I760" s="98"/>
      <c r="J760" s="98"/>
      <c r="K760" s="77"/>
      <c r="L760" s="77"/>
      <c r="M760" s="77"/>
      <c r="N760" s="77"/>
      <c r="O760" s="77"/>
      <c r="P760" s="77"/>
      <c r="Q760" s="77"/>
    </row>
    <row r="761" spans="1:17" ht="12.75" customHeight="1" x14ac:dyDescent="0.2">
      <c r="A761" s="77"/>
      <c r="B761" s="114"/>
      <c r="C761" s="77"/>
      <c r="D761" s="94"/>
      <c r="E761" s="98"/>
      <c r="F761" s="98"/>
      <c r="G761" s="98"/>
      <c r="H761" s="98"/>
      <c r="I761" s="98"/>
      <c r="J761" s="98"/>
      <c r="K761" s="77"/>
      <c r="L761" s="77"/>
      <c r="M761" s="77"/>
      <c r="N761" s="77"/>
      <c r="O761" s="77"/>
      <c r="P761" s="77"/>
      <c r="Q761" s="77"/>
    </row>
    <row r="762" spans="1:17" ht="12.75" customHeight="1" x14ac:dyDescent="0.2">
      <c r="A762" s="77"/>
      <c r="B762" s="114"/>
      <c r="C762" s="77"/>
      <c r="D762" s="94"/>
      <c r="E762" s="98"/>
      <c r="F762" s="98"/>
      <c r="G762" s="98"/>
      <c r="H762" s="98"/>
      <c r="I762" s="98"/>
      <c r="J762" s="98"/>
      <c r="K762" s="77"/>
      <c r="L762" s="77"/>
      <c r="M762" s="77"/>
      <c r="N762" s="77"/>
      <c r="O762" s="77"/>
      <c r="P762" s="77"/>
      <c r="Q762" s="77"/>
    </row>
    <row r="763" spans="1:17" ht="12.75" customHeight="1" x14ac:dyDescent="0.2">
      <c r="A763" s="77"/>
      <c r="B763" s="114"/>
      <c r="C763" s="77"/>
      <c r="D763" s="94"/>
      <c r="E763" s="98"/>
      <c r="F763" s="98"/>
      <c r="G763" s="98"/>
      <c r="H763" s="98"/>
      <c r="I763" s="98"/>
      <c r="J763" s="98"/>
      <c r="K763" s="77"/>
      <c r="L763" s="77"/>
      <c r="M763" s="77"/>
      <c r="N763" s="77"/>
      <c r="O763" s="77"/>
      <c r="P763" s="77"/>
      <c r="Q763" s="77"/>
    </row>
    <row r="764" spans="1:17" ht="12.75" customHeight="1" x14ac:dyDescent="0.2">
      <c r="A764" s="77"/>
      <c r="B764" s="114"/>
      <c r="C764" s="77"/>
      <c r="D764" s="94"/>
      <c r="E764" s="98"/>
      <c r="F764" s="98"/>
      <c r="G764" s="98"/>
      <c r="H764" s="98"/>
      <c r="I764" s="98"/>
      <c r="J764" s="98"/>
      <c r="K764" s="77"/>
      <c r="L764" s="77"/>
      <c r="M764" s="77"/>
      <c r="N764" s="77"/>
      <c r="O764" s="77"/>
      <c r="P764" s="77"/>
      <c r="Q764" s="77"/>
    </row>
    <row r="765" spans="1:17" ht="12.75" customHeight="1" x14ac:dyDescent="0.2">
      <c r="A765" s="77"/>
      <c r="B765" s="114"/>
      <c r="C765" s="77"/>
      <c r="D765" s="94"/>
      <c r="E765" s="98"/>
      <c r="F765" s="98"/>
      <c r="G765" s="98"/>
      <c r="H765" s="98"/>
      <c r="I765" s="98"/>
      <c r="J765" s="98"/>
      <c r="K765" s="77"/>
      <c r="L765" s="77"/>
      <c r="M765" s="77"/>
      <c r="N765" s="77"/>
      <c r="O765" s="77"/>
      <c r="P765" s="77"/>
      <c r="Q765" s="77"/>
    </row>
    <row r="766" spans="1:17" ht="12.75" customHeight="1" x14ac:dyDescent="0.2">
      <c r="A766" s="77"/>
      <c r="B766" s="114"/>
      <c r="C766" s="77"/>
      <c r="D766" s="94"/>
      <c r="E766" s="98"/>
      <c r="F766" s="98"/>
      <c r="G766" s="98"/>
      <c r="H766" s="98"/>
      <c r="I766" s="98"/>
      <c r="J766" s="98"/>
      <c r="K766" s="77"/>
      <c r="L766" s="77"/>
      <c r="M766" s="77"/>
      <c r="N766" s="77"/>
      <c r="O766" s="77"/>
      <c r="P766" s="77"/>
      <c r="Q766" s="77"/>
    </row>
    <row r="767" spans="1:17" ht="12.75" customHeight="1" x14ac:dyDescent="0.2">
      <c r="A767" s="77"/>
      <c r="B767" s="114"/>
      <c r="C767" s="77"/>
      <c r="D767" s="94"/>
      <c r="E767" s="98"/>
      <c r="F767" s="98"/>
      <c r="G767" s="98"/>
      <c r="H767" s="98"/>
      <c r="I767" s="98"/>
      <c r="J767" s="98"/>
      <c r="K767" s="77"/>
      <c r="L767" s="77"/>
      <c r="M767" s="77"/>
      <c r="N767" s="77"/>
      <c r="O767" s="77"/>
      <c r="P767" s="77"/>
      <c r="Q767" s="77"/>
    </row>
    <row r="768" spans="1:17" ht="12.75" customHeight="1" x14ac:dyDescent="0.2">
      <c r="A768" s="77"/>
      <c r="B768" s="114"/>
      <c r="C768" s="77"/>
      <c r="D768" s="94"/>
      <c r="E768" s="98"/>
      <c r="F768" s="98"/>
      <c r="G768" s="98"/>
      <c r="H768" s="98"/>
      <c r="I768" s="98"/>
      <c r="J768" s="98"/>
      <c r="K768" s="77"/>
      <c r="L768" s="77"/>
      <c r="M768" s="77"/>
      <c r="N768" s="77"/>
      <c r="O768" s="77"/>
      <c r="P768" s="77"/>
      <c r="Q768" s="77"/>
    </row>
    <row r="769" spans="1:17" ht="12.75" customHeight="1" x14ac:dyDescent="0.2">
      <c r="A769" s="77"/>
      <c r="B769" s="114"/>
      <c r="C769" s="77"/>
      <c r="D769" s="94"/>
      <c r="E769" s="98"/>
      <c r="F769" s="98"/>
      <c r="G769" s="98"/>
      <c r="H769" s="98"/>
      <c r="I769" s="98"/>
      <c r="J769" s="98"/>
      <c r="K769" s="77"/>
      <c r="L769" s="77"/>
      <c r="M769" s="77"/>
      <c r="N769" s="77"/>
      <c r="O769" s="77"/>
      <c r="P769" s="77"/>
      <c r="Q769" s="77"/>
    </row>
    <row r="770" spans="1:17" ht="12.75" customHeight="1" x14ac:dyDescent="0.2">
      <c r="A770" s="77"/>
      <c r="B770" s="114"/>
      <c r="C770" s="77"/>
      <c r="D770" s="94"/>
      <c r="E770" s="98"/>
      <c r="F770" s="98"/>
      <c r="G770" s="98"/>
      <c r="H770" s="98"/>
      <c r="I770" s="98"/>
      <c r="J770" s="98"/>
      <c r="K770" s="77"/>
      <c r="L770" s="77"/>
      <c r="M770" s="77"/>
      <c r="N770" s="77"/>
      <c r="O770" s="77"/>
      <c r="P770" s="77"/>
      <c r="Q770" s="77"/>
    </row>
    <row r="771" spans="1:17" ht="12.75" customHeight="1" x14ac:dyDescent="0.2">
      <c r="A771" s="77"/>
      <c r="B771" s="114"/>
      <c r="C771" s="77"/>
      <c r="D771" s="94"/>
      <c r="E771" s="98"/>
      <c r="F771" s="98"/>
      <c r="G771" s="98"/>
      <c r="H771" s="98"/>
      <c r="I771" s="98"/>
      <c r="J771" s="98"/>
      <c r="K771" s="77"/>
      <c r="L771" s="77"/>
      <c r="M771" s="77"/>
      <c r="N771" s="77"/>
      <c r="O771" s="77"/>
      <c r="P771" s="77"/>
      <c r="Q771" s="77"/>
    </row>
    <row r="772" spans="1:17" ht="12.75" customHeight="1" x14ac:dyDescent="0.2">
      <c r="A772" s="77"/>
      <c r="B772" s="114"/>
      <c r="C772" s="77"/>
      <c r="D772" s="94"/>
      <c r="E772" s="98"/>
      <c r="F772" s="98"/>
      <c r="G772" s="98"/>
      <c r="H772" s="98"/>
      <c r="I772" s="98"/>
      <c r="J772" s="98"/>
      <c r="K772" s="77"/>
      <c r="L772" s="77"/>
      <c r="M772" s="77"/>
      <c r="N772" s="77"/>
      <c r="O772" s="77"/>
      <c r="P772" s="77"/>
      <c r="Q772" s="77"/>
    </row>
    <row r="773" spans="1:17" ht="12.75" customHeight="1" x14ac:dyDescent="0.2">
      <c r="A773" s="77"/>
      <c r="B773" s="114"/>
      <c r="C773" s="77"/>
      <c r="D773" s="94"/>
      <c r="E773" s="98"/>
      <c r="F773" s="98"/>
      <c r="G773" s="98"/>
      <c r="H773" s="98"/>
      <c r="I773" s="98"/>
      <c r="J773" s="98"/>
      <c r="K773" s="77"/>
      <c r="L773" s="77"/>
      <c r="M773" s="77"/>
      <c r="N773" s="77"/>
      <c r="O773" s="77"/>
      <c r="P773" s="77"/>
      <c r="Q773" s="77"/>
    </row>
    <row r="774" spans="1:17" ht="12.75" customHeight="1" x14ac:dyDescent="0.2">
      <c r="A774" s="77"/>
      <c r="B774" s="114"/>
      <c r="C774" s="77"/>
      <c r="D774" s="94"/>
      <c r="E774" s="98"/>
      <c r="F774" s="98"/>
      <c r="G774" s="98"/>
      <c r="H774" s="98"/>
      <c r="I774" s="98"/>
      <c r="J774" s="98"/>
      <c r="K774" s="77"/>
      <c r="L774" s="77"/>
      <c r="M774" s="77"/>
      <c r="N774" s="77"/>
      <c r="O774" s="77"/>
      <c r="P774" s="77"/>
      <c r="Q774" s="77"/>
    </row>
    <row r="775" spans="1:17" ht="12.75" customHeight="1" x14ac:dyDescent="0.2">
      <c r="A775" s="77"/>
      <c r="B775" s="114"/>
      <c r="C775" s="77"/>
      <c r="D775" s="94"/>
      <c r="E775" s="98"/>
      <c r="F775" s="98"/>
      <c r="G775" s="98"/>
      <c r="H775" s="98"/>
      <c r="I775" s="98"/>
      <c r="J775" s="98"/>
      <c r="K775" s="77"/>
      <c r="L775" s="77"/>
      <c r="M775" s="77"/>
      <c r="N775" s="77"/>
      <c r="O775" s="77"/>
      <c r="P775" s="77"/>
      <c r="Q775" s="77"/>
    </row>
    <row r="776" spans="1:17" ht="12.75" customHeight="1" x14ac:dyDescent="0.2">
      <c r="A776" s="77"/>
      <c r="B776" s="114"/>
      <c r="C776" s="77"/>
      <c r="D776" s="94"/>
      <c r="E776" s="98"/>
      <c r="F776" s="98"/>
      <c r="G776" s="98"/>
      <c r="H776" s="98"/>
      <c r="I776" s="98"/>
      <c r="J776" s="98"/>
      <c r="K776" s="77"/>
      <c r="L776" s="77"/>
      <c r="M776" s="77"/>
      <c r="N776" s="77"/>
      <c r="O776" s="77"/>
      <c r="P776" s="77"/>
      <c r="Q776" s="77"/>
    </row>
    <row r="777" spans="1:17" ht="12.75" customHeight="1" x14ac:dyDescent="0.2">
      <c r="A777" s="77"/>
      <c r="B777" s="114"/>
      <c r="C777" s="77"/>
      <c r="D777" s="94"/>
      <c r="E777" s="98"/>
      <c r="F777" s="98"/>
      <c r="G777" s="98"/>
      <c r="H777" s="98"/>
      <c r="I777" s="98"/>
      <c r="J777" s="98"/>
      <c r="K777" s="77"/>
      <c r="L777" s="77"/>
      <c r="M777" s="77"/>
      <c r="N777" s="77"/>
      <c r="O777" s="77"/>
      <c r="P777" s="77"/>
      <c r="Q777" s="77"/>
    </row>
    <row r="778" spans="1:17" ht="12.75" customHeight="1" x14ac:dyDescent="0.2">
      <c r="A778" s="77"/>
      <c r="B778" s="114"/>
      <c r="C778" s="77"/>
      <c r="D778" s="94"/>
      <c r="E778" s="98"/>
      <c r="F778" s="98"/>
      <c r="G778" s="98"/>
      <c r="H778" s="98"/>
      <c r="I778" s="98"/>
      <c r="J778" s="98"/>
      <c r="K778" s="77"/>
      <c r="L778" s="77"/>
      <c r="M778" s="77"/>
      <c r="N778" s="77"/>
      <c r="O778" s="77"/>
      <c r="P778" s="77"/>
      <c r="Q778" s="77"/>
    </row>
    <row r="779" spans="1:17" ht="12.75" customHeight="1" x14ac:dyDescent="0.2">
      <c r="A779" s="77"/>
      <c r="B779" s="114"/>
      <c r="C779" s="77"/>
      <c r="D779" s="94"/>
      <c r="E779" s="98"/>
      <c r="F779" s="98"/>
      <c r="G779" s="98"/>
      <c r="H779" s="98"/>
      <c r="I779" s="98"/>
      <c r="J779" s="98"/>
      <c r="K779" s="77"/>
      <c r="L779" s="77"/>
      <c r="M779" s="77"/>
      <c r="N779" s="77"/>
      <c r="O779" s="77"/>
      <c r="P779" s="77"/>
      <c r="Q779" s="77"/>
    </row>
    <row r="780" spans="1:17" ht="12.75" customHeight="1" x14ac:dyDescent="0.2">
      <c r="A780" s="77"/>
      <c r="B780" s="114"/>
      <c r="C780" s="77"/>
      <c r="D780" s="94"/>
      <c r="E780" s="98"/>
      <c r="F780" s="98"/>
      <c r="G780" s="98"/>
      <c r="H780" s="98"/>
      <c r="I780" s="98"/>
      <c r="J780" s="98"/>
      <c r="K780" s="77"/>
      <c r="L780" s="77"/>
      <c r="M780" s="77"/>
      <c r="N780" s="77"/>
      <c r="O780" s="77"/>
      <c r="P780" s="77"/>
      <c r="Q780" s="77"/>
    </row>
    <row r="781" spans="1:17" ht="12.75" customHeight="1" x14ac:dyDescent="0.2">
      <c r="A781" s="77"/>
      <c r="B781" s="114"/>
      <c r="C781" s="77"/>
      <c r="D781" s="94"/>
      <c r="E781" s="98"/>
      <c r="F781" s="98"/>
      <c r="G781" s="98"/>
      <c r="H781" s="98"/>
      <c r="I781" s="98"/>
      <c r="J781" s="98"/>
      <c r="K781" s="77"/>
      <c r="L781" s="77"/>
      <c r="M781" s="77"/>
      <c r="N781" s="77"/>
      <c r="O781" s="77"/>
      <c r="P781" s="77"/>
      <c r="Q781" s="77"/>
    </row>
    <row r="782" spans="1:17" ht="12.75" customHeight="1" x14ac:dyDescent="0.2">
      <c r="A782" s="77"/>
      <c r="B782" s="114"/>
      <c r="C782" s="77"/>
      <c r="D782" s="94"/>
      <c r="E782" s="98"/>
      <c r="F782" s="98"/>
      <c r="G782" s="98"/>
      <c r="H782" s="98"/>
      <c r="I782" s="98"/>
      <c r="J782" s="98"/>
      <c r="K782" s="77"/>
      <c r="L782" s="77"/>
      <c r="M782" s="77"/>
      <c r="N782" s="77"/>
      <c r="O782" s="77"/>
      <c r="P782" s="77"/>
      <c r="Q782" s="77"/>
    </row>
    <row r="783" spans="1:17" ht="12.75" customHeight="1" x14ac:dyDescent="0.2">
      <c r="A783" s="77"/>
      <c r="B783" s="114"/>
      <c r="C783" s="77"/>
      <c r="D783" s="94"/>
      <c r="E783" s="98"/>
      <c r="F783" s="98"/>
      <c r="G783" s="98"/>
      <c r="H783" s="98"/>
      <c r="I783" s="98"/>
      <c r="J783" s="98"/>
      <c r="K783" s="77"/>
      <c r="L783" s="77"/>
      <c r="M783" s="77"/>
      <c r="N783" s="77"/>
      <c r="O783" s="77"/>
      <c r="P783" s="77"/>
      <c r="Q783" s="77"/>
    </row>
    <row r="784" spans="1:17" ht="12.75" customHeight="1" x14ac:dyDescent="0.2">
      <c r="A784" s="77"/>
      <c r="B784" s="114"/>
      <c r="C784" s="77"/>
      <c r="D784" s="94"/>
      <c r="E784" s="98"/>
      <c r="F784" s="98"/>
      <c r="G784" s="98"/>
      <c r="H784" s="98"/>
      <c r="I784" s="98"/>
      <c r="J784" s="98"/>
      <c r="K784" s="77"/>
      <c r="L784" s="77"/>
      <c r="M784" s="77"/>
      <c r="N784" s="77"/>
      <c r="O784" s="77"/>
      <c r="P784" s="77"/>
      <c r="Q784" s="77"/>
    </row>
    <row r="785" spans="1:17" ht="12.75" customHeight="1" x14ac:dyDescent="0.2">
      <c r="A785" s="77"/>
      <c r="B785" s="114"/>
      <c r="C785" s="77"/>
      <c r="D785" s="94"/>
      <c r="E785" s="98"/>
      <c r="F785" s="98"/>
      <c r="G785" s="98"/>
      <c r="H785" s="98"/>
      <c r="I785" s="98"/>
      <c r="J785" s="98"/>
      <c r="K785" s="77"/>
      <c r="L785" s="77"/>
      <c r="M785" s="77"/>
      <c r="N785" s="77"/>
      <c r="O785" s="77"/>
      <c r="P785" s="77"/>
      <c r="Q785" s="77"/>
    </row>
    <row r="786" spans="1:17" ht="12.75" customHeight="1" x14ac:dyDescent="0.2">
      <c r="A786" s="77"/>
      <c r="B786" s="114"/>
      <c r="C786" s="77"/>
      <c r="D786" s="94"/>
      <c r="E786" s="98"/>
      <c r="F786" s="98"/>
      <c r="G786" s="98"/>
      <c r="H786" s="98"/>
      <c r="I786" s="98"/>
      <c r="J786" s="98"/>
      <c r="K786" s="77"/>
      <c r="L786" s="77"/>
      <c r="M786" s="77"/>
      <c r="N786" s="77"/>
      <c r="O786" s="77"/>
      <c r="P786" s="77"/>
      <c r="Q786" s="77"/>
    </row>
    <row r="787" spans="1:17" ht="12.75" customHeight="1" x14ac:dyDescent="0.2">
      <c r="A787" s="77"/>
      <c r="B787" s="114"/>
      <c r="C787" s="77"/>
      <c r="D787" s="94"/>
      <c r="E787" s="98"/>
      <c r="F787" s="98"/>
      <c r="G787" s="98"/>
      <c r="H787" s="98"/>
      <c r="I787" s="98"/>
      <c r="J787" s="98"/>
      <c r="K787" s="77"/>
      <c r="L787" s="77"/>
      <c r="M787" s="77"/>
      <c r="N787" s="77"/>
      <c r="O787" s="77"/>
      <c r="P787" s="77"/>
      <c r="Q787" s="77"/>
    </row>
    <row r="788" spans="1:17" ht="12.75" customHeight="1" x14ac:dyDescent="0.2">
      <c r="A788" s="77"/>
      <c r="B788" s="114"/>
      <c r="C788" s="77"/>
      <c r="D788" s="94"/>
      <c r="E788" s="98"/>
      <c r="F788" s="98"/>
      <c r="G788" s="98"/>
      <c r="H788" s="98"/>
      <c r="I788" s="98"/>
      <c r="J788" s="98"/>
      <c r="K788" s="77"/>
      <c r="L788" s="77"/>
      <c r="M788" s="77"/>
      <c r="N788" s="77"/>
      <c r="O788" s="77"/>
      <c r="P788" s="77"/>
      <c r="Q788" s="77"/>
    </row>
    <row r="789" spans="1:17" ht="12.75" customHeight="1" x14ac:dyDescent="0.2">
      <c r="A789" s="77"/>
      <c r="B789" s="114"/>
      <c r="C789" s="77"/>
      <c r="D789" s="94"/>
      <c r="E789" s="98"/>
      <c r="F789" s="98"/>
      <c r="G789" s="98"/>
      <c r="H789" s="98"/>
      <c r="I789" s="98"/>
      <c r="J789" s="98"/>
      <c r="K789" s="77"/>
      <c r="L789" s="77"/>
      <c r="M789" s="77"/>
      <c r="N789" s="77"/>
      <c r="O789" s="77"/>
      <c r="P789" s="77"/>
      <c r="Q789" s="77"/>
    </row>
    <row r="790" spans="1:17" ht="12.75" customHeight="1" x14ac:dyDescent="0.2">
      <c r="A790" s="77"/>
      <c r="B790" s="114"/>
      <c r="C790" s="77"/>
      <c r="D790" s="94"/>
      <c r="E790" s="98"/>
      <c r="F790" s="98"/>
      <c r="G790" s="98"/>
      <c r="H790" s="98"/>
      <c r="I790" s="98"/>
      <c r="J790" s="98"/>
      <c r="K790" s="77"/>
      <c r="L790" s="77"/>
      <c r="M790" s="77"/>
      <c r="N790" s="77"/>
      <c r="O790" s="77"/>
      <c r="P790" s="77"/>
      <c r="Q790" s="77"/>
    </row>
    <row r="791" spans="1:17" ht="12.75" customHeight="1" x14ac:dyDescent="0.2">
      <c r="A791" s="77"/>
      <c r="B791" s="114"/>
      <c r="C791" s="77"/>
      <c r="D791" s="94"/>
      <c r="E791" s="98"/>
      <c r="F791" s="98"/>
      <c r="G791" s="98"/>
      <c r="H791" s="98"/>
      <c r="I791" s="98"/>
      <c r="J791" s="98"/>
      <c r="K791" s="77"/>
      <c r="L791" s="77"/>
      <c r="M791" s="77"/>
      <c r="N791" s="77"/>
      <c r="O791" s="77"/>
      <c r="P791" s="77"/>
      <c r="Q791" s="77"/>
    </row>
    <row r="792" spans="1:17" ht="12.75" customHeight="1" x14ac:dyDescent="0.2">
      <c r="A792" s="77"/>
      <c r="B792" s="114"/>
      <c r="C792" s="77"/>
      <c r="D792" s="94"/>
      <c r="E792" s="98"/>
      <c r="F792" s="98"/>
      <c r="G792" s="98"/>
      <c r="H792" s="98"/>
      <c r="I792" s="98"/>
      <c r="J792" s="98"/>
      <c r="K792" s="77"/>
      <c r="L792" s="77"/>
      <c r="M792" s="77"/>
      <c r="N792" s="77"/>
      <c r="O792" s="77"/>
      <c r="P792" s="77"/>
      <c r="Q792" s="77"/>
    </row>
    <row r="793" spans="1:17" ht="12.75" customHeight="1" x14ac:dyDescent="0.2">
      <c r="A793" s="77"/>
      <c r="B793" s="114"/>
      <c r="C793" s="77"/>
      <c r="D793" s="94"/>
      <c r="E793" s="98"/>
      <c r="F793" s="98"/>
      <c r="G793" s="98"/>
      <c r="H793" s="98"/>
      <c r="I793" s="98"/>
      <c r="J793" s="98"/>
      <c r="K793" s="77"/>
      <c r="L793" s="77"/>
      <c r="M793" s="77"/>
      <c r="N793" s="77"/>
      <c r="O793" s="77"/>
      <c r="P793" s="77"/>
      <c r="Q793" s="77"/>
    </row>
    <row r="794" spans="1:17" ht="12.75" customHeight="1" x14ac:dyDescent="0.2">
      <c r="A794" s="77"/>
      <c r="B794" s="114"/>
      <c r="C794" s="77"/>
      <c r="D794" s="94"/>
      <c r="E794" s="98"/>
      <c r="F794" s="98"/>
      <c r="G794" s="98"/>
      <c r="H794" s="98"/>
      <c r="I794" s="98"/>
      <c r="J794" s="98"/>
      <c r="K794" s="77"/>
      <c r="L794" s="77"/>
      <c r="M794" s="77"/>
      <c r="N794" s="77"/>
      <c r="O794" s="77"/>
      <c r="P794" s="77"/>
      <c r="Q794" s="77"/>
    </row>
    <row r="795" spans="1:17" ht="12.75" customHeight="1" x14ac:dyDescent="0.2">
      <c r="A795" s="77"/>
      <c r="B795" s="114"/>
      <c r="C795" s="77"/>
      <c r="D795" s="94"/>
      <c r="E795" s="98"/>
      <c r="F795" s="98"/>
      <c r="G795" s="98"/>
      <c r="H795" s="98"/>
      <c r="I795" s="98"/>
      <c r="J795" s="98"/>
      <c r="K795" s="77"/>
      <c r="L795" s="77"/>
      <c r="M795" s="77"/>
      <c r="N795" s="77"/>
      <c r="O795" s="77"/>
      <c r="P795" s="77"/>
      <c r="Q795" s="77"/>
    </row>
    <row r="796" spans="1:17" ht="12.75" customHeight="1" x14ac:dyDescent="0.2">
      <c r="A796" s="77"/>
      <c r="B796" s="114"/>
      <c r="C796" s="77"/>
      <c r="D796" s="94"/>
      <c r="E796" s="98"/>
      <c r="F796" s="98"/>
      <c r="G796" s="98"/>
      <c r="H796" s="98"/>
      <c r="I796" s="98"/>
      <c r="J796" s="98"/>
      <c r="K796" s="77"/>
      <c r="L796" s="77"/>
      <c r="M796" s="77"/>
      <c r="N796" s="77"/>
      <c r="O796" s="77"/>
      <c r="P796" s="77"/>
      <c r="Q796" s="77"/>
    </row>
    <row r="797" spans="1:17" ht="12.75" customHeight="1" x14ac:dyDescent="0.2">
      <c r="A797" s="77"/>
      <c r="B797" s="114"/>
      <c r="C797" s="77"/>
      <c r="D797" s="94"/>
      <c r="E797" s="98"/>
      <c r="F797" s="98"/>
      <c r="G797" s="98"/>
      <c r="H797" s="98"/>
      <c r="I797" s="98"/>
      <c r="J797" s="98"/>
      <c r="K797" s="77"/>
      <c r="L797" s="77"/>
      <c r="M797" s="77"/>
      <c r="N797" s="77"/>
      <c r="O797" s="77"/>
      <c r="P797" s="77"/>
      <c r="Q797" s="77"/>
    </row>
    <row r="798" spans="1:17" ht="12.75" customHeight="1" x14ac:dyDescent="0.2">
      <c r="A798" s="77"/>
      <c r="B798" s="114"/>
      <c r="C798" s="77"/>
      <c r="D798" s="94"/>
      <c r="E798" s="98"/>
      <c r="F798" s="98"/>
      <c r="G798" s="98"/>
      <c r="H798" s="98"/>
      <c r="I798" s="98"/>
      <c r="J798" s="98"/>
      <c r="K798" s="77"/>
      <c r="L798" s="77"/>
      <c r="M798" s="77"/>
      <c r="N798" s="77"/>
      <c r="O798" s="77"/>
      <c r="P798" s="77"/>
      <c r="Q798" s="77"/>
    </row>
    <row r="799" spans="1:17" ht="12.75" customHeight="1" x14ac:dyDescent="0.2">
      <c r="A799" s="77"/>
      <c r="B799" s="114"/>
      <c r="C799" s="77"/>
      <c r="D799" s="94"/>
      <c r="E799" s="98"/>
      <c r="F799" s="98"/>
      <c r="G799" s="98"/>
      <c r="H799" s="98"/>
      <c r="I799" s="98"/>
      <c r="J799" s="98"/>
      <c r="K799" s="77"/>
      <c r="L799" s="77"/>
      <c r="M799" s="77"/>
      <c r="N799" s="77"/>
      <c r="O799" s="77"/>
      <c r="P799" s="77"/>
      <c r="Q799" s="77"/>
    </row>
    <row r="800" spans="1:17" ht="12.75" customHeight="1" x14ac:dyDescent="0.2">
      <c r="A800" s="77"/>
      <c r="B800" s="114"/>
      <c r="C800" s="77"/>
      <c r="D800" s="94"/>
      <c r="E800" s="98"/>
      <c r="F800" s="98"/>
      <c r="G800" s="98"/>
      <c r="H800" s="98"/>
      <c r="I800" s="98"/>
      <c r="J800" s="98"/>
      <c r="K800" s="77"/>
      <c r="L800" s="77"/>
      <c r="M800" s="77"/>
      <c r="N800" s="77"/>
      <c r="O800" s="77"/>
      <c r="P800" s="77"/>
      <c r="Q800" s="77"/>
    </row>
    <row r="801" spans="1:17" ht="12.75" customHeight="1" x14ac:dyDescent="0.2">
      <c r="A801" s="77"/>
      <c r="B801" s="114"/>
      <c r="C801" s="77"/>
      <c r="D801" s="94"/>
      <c r="E801" s="98"/>
      <c r="F801" s="98"/>
      <c r="G801" s="98"/>
      <c r="H801" s="98"/>
      <c r="I801" s="98"/>
      <c r="J801" s="98"/>
      <c r="K801" s="77"/>
      <c r="L801" s="77"/>
      <c r="M801" s="77"/>
      <c r="N801" s="77"/>
      <c r="O801" s="77"/>
      <c r="P801" s="77"/>
      <c r="Q801" s="77"/>
    </row>
    <row r="802" spans="1:17" ht="12.75" customHeight="1" x14ac:dyDescent="0.2">
      <c r="A802" s="77"/>
      <c r="B802" s="114"/>
      <c r="C802" s="77"/>
      <c r="D802" s="94"/>
      <c r="E802" s="98"/>
      <c r="F802" s="98"/>
      <c r="G802" s="98"/>
      <c r="H802" s="98"/>
      <c r="I802" s="98"/>
      <c r="J802" s="98"/>
      <c r="K802" s="77"/>
      <c r="L802" s="77"/>
      <c r="M802" s="77"/>
      <c r="N802" s="77"/>
      <c r="O802" s="77"/>
      <c r="P802" s="77"/>
      <c r="Q802" s="77"/>
    </row>
    <row r="803" spans="1:17" ht="12.75" customHeight="1" x14ac:dyDescent="0.2">
      <c r="A803" s="77"/>
      <c r="B803" s="114"/>
      <c r="C803" s="77"/>
      <c r="D803" s="94"/>
      <c r="E803" s="98"/>
      <c r="F803" s="98"/>
      <c r="G803" s="98"/>
      <c r="H803" s="98"/>
      <c r="I803" s="98"/>
      <c r="J803" s="98"/>
      <c r="K803" s="77"/>
      <c r="L803" s="77"/>
      <c r="M803" s="77"/>
      <c r="N803" s="77"/>
      <c r="O803" s="77"/>
      <c r="P803" s="77"/>
      <c r="Q803" s="77"/>
    </row>
    <row r="804" spans="1:17" ht="12.75" customHeight="1" x14ac:dyDescent="0.2">
      <c r="A804" s="77"/>
      <c r="B804" s="114"/>
      <c r="C804" s="77"/>
      <c r="D804" s="94"/>
      <c r="E804" s="98"/>
      <c r="F804" s="98"/>
      <c r="G804" s="98"/>
      <c r="H804" s="98"/>
      <c r="I804" s="98"/>
      <c r="J804" s="98"/>
      <c r="K804" s="77"/>
      <c r="L804" s="77"/>
      <c r="M804" s="77"/>
      <c r="N804" s="77"/>
      <c r="O804" s="77"/>
      <c r="P804" s="77"/>
      <c r="Q804" s="77"/>
    </row>
    <row r="805" spans="1:17" ht="12.75" customHeight="1" x14ac:dyDescent="0.2">
      <c r="A805" s="77"/>
      <c r="B805" s="114"/>
      <c r="C805" s="77"/>
      <c r="D805" s="94"/>
      <c r="E805" s="98"/>
      <c r="F805" s="98"/>
      <c r="G805" s="98"/>
      <c r="H805" s="98"/>
      <c r="I805" s="98"/>
      <c r="J805" s="98"/>
      <c r="K805" s="77"/>
      <c r="L805" s="77"/>
      <c r="M805" s="77"/>
      <c r="N805" s="77"/>
      <c r="O805" s="77"/>
      <c r="P805" s="77"/>
      <c r="Q805" s="77"/>
    </row>
    <row r="806" spans="1:17" ht="12.75" customHeight="1" x14ac:dyDescent="0.2">
      <c r="A806" s="77"/>
      <c r="B806" s="114"/>
      <c r="C806" s="77"/>
      <c r="D806" s="94"/>
      <c r="E806" s="98"/>
      <c r="F806" s="98"/>
      <c r="G806" s="98"/>
      <c r="H806" s="98"/>
      <c r="I806" s="98"/>
      <c r="J806" s="98"/>
      <c r="K806" s="77"/>
      <c r="L806" s="77"/>
      <c r="M806" s="77"/>
      <c r="N806" s="77"/>
      <c r="O806" s="77"/>
      <c r="P806" s="77"/>
      <c r="Q806" s="77"/>
    </row>
    <row r="807" spans="1:17" ht="12.75" customHeight="1" x14ac:dyDescent="0.2">
      <c r="A807" s="77"/>
      <c r="B807" s="114"/>
      <c r="C807" s="77"/>
      <c r="D807" s="94"/>
      <c r="E807" s="98"/>
      <c r="F807" s="98"/>
      <c r="G807" s="98"/>
      <c r="H807" s="98"/>
      <c r="I807" s="98"/>
      <c r="J807" s="98"/>
      <c r="K807" s="77"/>
      <c r="L807" s="77"/>
      <c r="M807" s="77"/>
      <c r="N807" s="77"/>
      <c r="O807" s="77"/>
      <c r="P807" s="77"/>
      <c r="Q807" s="77"/>
    </row>
    <row r="808" spans="1:17" ht="12.75" customHeight="1" x14ac:dyDescent="0.2">
      <c r="A808" s="77"/>
      <c r="B808" s="114"/>
      <c r="C808" s="77"/>
      <c r="D808" s="94"/>
      <c r="E808" s="98"/>
      <c r="F808" s="98"/>
      <c r="G808" s="98"/>
      <c r="H808" s="98"/>
      <c r="I808" s="98"/>
      <c r="J808" s="98"/>
      <c r="K808" s="77"/>
      <c r="L808" s="77"/>
      <c r="M808" s="77"/>
      <c r="N808" s="77"/>
      <c r="O808" s="77"/>
      <c r="P808" s="77"/>
      <c r="Q808" s="77"/>
    </row>
    <row r="809" spans="1:17" ht="12.75" customHeight="1" x14ac:dyDescent="0.2">
      <c r="A809" s="77"/>
      <c r="B809" s="114"/>
      <c r="C809" s="77"/>
      <c r="D809" s="94"/>
      <c r="E809" s="98"/>
      <c r="F809" s="98"/>
      <c r="G809" s="98"/>
      <c r="H809" s="98"/>
      <c r="I809" s="98"/>
      <c r="J809" s="98"/>
      <c r="K809" s="77"/>
      <c r="L809" s="77"/>
      <c r="M809" s="77"/>
      <c r="N809" s="77"/>
      <c r="O809" s="77"/>
      <c r="P809" s="77"/>
      <c r="Q809" s="77"/>
    </row>
    <row r="810" spans="1:17" ht="12.75" customHeight="1" x14ac:dyDescent="0.2">
      <c r="A810" s="77"/>
      <c r="B810" s="114"/>
      <c r="C810" s="77"/>
      <c r="D810" s="94"/>
      <c r="E810" s="98"/>
      <c r="F810" s="98"/>
      <c r="G810" s="98"/>
      <c r="H810" s="98"/>
      <c r="I810" s="98"/>
      <c r="J810" s="98"/>
      <c r="K810" s="77"/>
      <c r="L810" s="77"/>
      <c r="M810" s="77"/>
      <c r="N810" s="77"/>
      <c r="O810" s="77"/>
      <c r="P810" s="77"/>
      <c r="Q810" s="77"/>
    </row>
    <row r="811" spans="1:17" ht="12.75" customHeight="1" x14ac:dyDescent="0.2">
      <c r="A811" s="77"/>
      <c r="B811" s="114"/>
      <c r="C811" s="77"/>
      <c r="D811" s="94"/>
      <c r="E811" s="98"/>
      <c r="F811" s="98"/>
      <c r="G811" s="98"/>
      <c r="H811" s="98"/>
      <c r="I811" s="98"/>
      <c r="J811" s="98"/>
      <c r="K811" s="77"/>
      <c r="L811" s="77"/>
      <c r="M811" s="77"/>
      <c r="N811" s="77"/>
      <c r="O811" s="77"/>
      <c r="P811" s="77"/>
      <c r="Q811" s="77"/>
    </row>
    <row r="812" spans="1:17" ht="12.75" customHeight="1" x14ac:dyDescent="0.2">
      <c r="A812" s="77"/>
      <c r="B812" s="114"/>
      <c r="C812" s="77"/>
      <c r="D812" s="94"/>
      <c r="E812" s="98"/>
      <c r="F812" s="98"/>
      <c r="G812" s="98"/>
      <c r="H812" s="98"/>
      <c r="I812" s="98"/>
      <c r="J812" s="98"/>
      <c r="K812" s="77"/>
      <c r="L812" s="77"/>
      <c r="M812" s="77"/>
      <c r="N812" s="77"/>
      <c r="O812" s="77"/>
      <c r="P812" s="77"/>
      <c r="Q812" s="77"/>
    </row>
    <row r="813" spans="1:17" ht="12.75" customHeight="1" x14ac:dyDescent="0.2">
      <c r="A813" s="77"/>
      <c r="B813" s="114"/>
      <c r="C813" s="77"/>
      <c r="D813" s="94"/>
      <c r="E813" s="98"/>
      <c r="F813" s="98"/>
      <c r="G813" s="98"/>
      <c r="H813" s="98"/>
      <c r="I813" s="98"/>
      <c r="J813" s="98"/>
      <c r="K813" s="77"/>
      <c r="L813" s="77"/>
      <c r="M813" s="77"/>
      <c r="N813" s="77"/>
      <c r="O813" s="77"/>
      <c r="P813" s="77"/>
      <c r="Q813" s="77"/>
    </row>
    <row r="814" spans="1:17" ht="12.75" customHeight="1" x14ac:dyDescent="0.2">
      <c r="A814" s="77"/>
      <c r="B814" s="114"/>
      <c r="C814" s="77"/>
      <c r="D814" s="94"/>
      <c r="E814" s="98"/>
      <c r="F814" s="98"/>
      <c r="G814" s="98"/>
      <c r="H814" s="98"/>
      <c r="I814" s="98"/>
      <c r="J814" s="98"/>
      <c r="K814" s="77"/>
      <c r="L814" s="77"/>
      <c r="M814" s="77"/>
      <c r="N814" s="77"/>
      <c r="O814" s="77"/>
      <c r="P814" s="77"/>
      <c r="Q814" s="77"/>
    </row>
    <row r="815" spans="1:17" ht="12.75" customHeight="1" x14ac:dyDescent="0.2">
      <c r="A815" s="77"/>
      <c r="B815" s="114"/>
      <c r="C815" s="77"/>
      <c r="D815" s="94"/>
      <c r="E815" s="98"/>
      <c r="F815" s="98"/>
      <c r="G815" s="98"/>
      <c r="H815" s="98"/>
      <c r="I815" s="98"/>
      <c r="J815" s="98"/>
      <c r="K815" s="77"/>
      <c r="L815" s="77"/>
      <c r="M815" s="77"/>
      <c r="N815" s="77"/>
      <c r="O815" s="77"/>
      <c r="P815" s="77"/>
      <c r="Q815" s="77"/>
    </row>
    <row r="816" spans="1:17" ht="12.75" customHeight="1" x14ac:dyDescent="0.2">
      <c r="A816" s="77"/>
      <c r="B816" s="114"/>
      <c r="C816" s="77"/>
      <c r="D816" s="94"/>
      <c r="E816" s="98"/>
      <c r="F816" s="98"/>
      <c r="G816" s="98"/>
      <c r="H816" s="98"/>
      <c r="I816" s="98"/>
      <c r="J816" s="98"/>
      <c r="K816" s="77"/>
      <c r="L816" s="77"/>
      <c r="M816" s="77"/>
      <c r="N816" s="77"/>
      <c r="O816" s="77"/>
      <c r="P816" s="77"/>
      <c r="Q816" s="77"/>
    </row>
    <row r="817" spans="1:17" ht="12.75" customHeight="1" x14ac:dyDescent="0.2">
      <c r="A817" s="77"/>
      <c r="B817" s="114"/>
      <c r="C817" s="77"/>
      <c r="D817" s="94"/>
      <c r="E817" s="98"/>
      <c r="F817" s="98"/>
      <c r="G817" s="98"/>
      <c r="H817" s="98"/>
      <c r="I817" s="98"/>
      <c r="J817" s="98"/>
      <c r="K817" s="77"/>
      <c r="L817" s="77"/>
      <c r="M817" s="77"/>
      <c r="N817" s="77"/>
      <c r="O817" s="77"/>
      <c r="P817" s="77"/>
      <c r="Q817" s="77"/>
    </row>
    <row r="818" spans="1:17" ht="12.75" customHeight="1" x14ac:dyDescent="0.2">
      <c r="A818" s="77"/>
      <c r="B818" s="114"/>
      <c r="C818" s="77"/>
      <c r="D818" s="94"/>
      <c r="E818" s="98"/>
      <c r="F818" s="98"/>
      <c r="G818" s="98"/>
      <c r="H818" s="98"/>
      <c r="I818" s="98"/>
      <c r="J818" s="98"/>
      <c r="K818" s="77"/>
      <c r="L818" s="77"/>
      <c r="M818" s="77"/>
      <c r="N818" s="77"/>
      <c r="O818" s="77"/>
      <c r="P818" s="77"/>
      <c r="Q818" s="77"/>
    </row>
    <row r="819" spans="1:17" ht="12.75" customHeight="1" x14ac:dyDescent="0.2">
      <c r="A819" s="77"/>
      <c r="B819" s="114"/>
      <c r="C819" s="77"/>
      <c r="D819" s="94"/>
      <c r="E819" s="98"/>
      <c r="F819" s="98"/>
      <c r="G819" s="98"/>
      <c r="H819" s="98"/>
      <c r="I819" s="98"/>
      <c r="J819" s="98"/>
      <c r="K819" s="77"/>
      <c r="L819" s="77"/>
      <c r="M819" s="77"/>
      <c r="N819" s="77"/>
      <c r="O819" s="77"/>
      <c r="P819" s="77"/>
      <c r="Q819" s="77"/>
    </row>
    <row r="820" spans="1:17" ht="12.75" customHeight="1" x14ac:dyDescent="0.2">
      <c r="A820" s="77"/>
      <c r="B820" s="114"/>
      <c r="C820" s="77"/>
      <c r="D820" s="94"/>
      <c r="E820" s="98"/>
      <c r="F820" s="98"/>
      <c r="G820" s="98"/>
      <c r="H820" s="98"/>
      <c r="I820" s="98"/>
      <c r="J820" s="98"/>
      <c r="K820" s="77"/>
      <c r="L820" s="77"/>
      <c r="M820" s="77"/>
      <c r="N820" s="77"/>
      <c r="O820" s="77"/>
      <c r="P820" s="77"/>
      <c r="Q820" s="77"/>
    </row>
    <row r="821" spans="1:17" ht="12.75" customHeight="1" x14ac:dyDescent="0.2">
      <c r="A821" s="77"/>
      <c r="B821" s="114"/>
      <c r="C821" s="77"/>
      <c r="D821" s="94"/>
      <c r="E821" s="98"/>
      <c r="F821" s="98"/>
      <c r="G821" s="98"/>
      <c r="H821" s="98"/>
      <c r="I821" s="98"/>
      <c r="J821" s="98"/>
      <c r="K821" s="77"/>
      <c r="L821" s="77"/>
      <c r="M821" s="77"/>
      <c r="N821" s="77"/>
      <c r="O821" s="77"/>
      <c r="P821" s="77"/>
      <c r="Q821" s="77"/>
    </row>
    <row r="822" spans="1:17" ht="12.75" customHeight="1" x14ac:dyDescent="0.2">
      <c r="A822" s="77"/>
      <c r="B822" s="114"/>
      <c r="C822" s="77"/>
      <c r="D822" s="94"/>
      <c r="E822" s="98"/>
      <c r="F822" s="98"/>
      <c r="G822" s="98"/>
      <c r="H822" s="98"/>
      <c r="I822" s="98"/>
      <c r="J822" s="98"/>
      <c r="K822" s="77"/>
      <c r="L822" s="77"/>
      <c r="M822" s="77"/>
      <c r="N822" s="77"/>
      <c r="O822" s="77"/>
      <c r="P822" s="77"/>
      <c r="Q822" s="77"/>
    </row>
    <row r="823" spans="1:17" ht="12.75" customHeight="1" x14ac:dyDescent="0.2">
      <c r="A823" s="77"/>
      <c r="B823" s="114"/>
      <c r="C823" s="77"/>
      <c r="D823" s="94"/>
      <c r="E823" s="98"/>
      <c r="F823" s="98"/>
      <c r="G823" s="98"/>
      <c r="H823" s="98"/>
      <c r="I823" s="98"/>
      <c r="J823" s="98"/>
      <c r="K823" s="77"/>
      <c r="L823" s="77"/>
      <c r="M823" s="77"/>
      <c r="N823" s="77"/>
      <c r="O823" s="77"/>
      <c r="P823" s="77"/>
      <c r="Q823" s="77"/>
    </row>
    <row r="824" spans="1:17" ht="12.75" customHeight="1" x14ac:dyDescent="0.2">
      <c r="A824" s="77"/>
      <c r="B824" s="114"/>
      <c r="C824" s="77"/>
      <c r="D824" s="94"/>
      <c r="E824" s="98"/>
      <c r="F824" s="98"/>
      <c r="G824" s="98"/>
      <c r="H824" s="98"/>
      <c r="I824" s="98"/>
      <c r="J824" s="98"/>
      <c r="K824" s="77"/>
      <c r="L824" s="77"/>
      <c r="M824" s="77"/>
      <c r="N824" s="77"/>
      <c r="O824" s="77"/>
      <c r="P824" s="77"/>
      <c r="Q824" s="77"/>
    </row>
    <row r="825" spans="1:17" ht="12.75" customHeight="1" x14ac:dyDescent="0.2">
      <c r="A825" s="77"/>
      <c r="B825" s="114"/>
      <c r="C825" s="77"/>
      <c r="D825" s="94"/>
      <c r="E825" s="98"/>
      <c r="F825" s="98"/>
      <c r="G825" s="98"/>
      <c r="H825" s="98"/>
      <c r="I825" s="98"/>
      <c r="J825" s="98"/>
      <c r="K825" s="77"/>
      <c r="L825" s="77"/>
      <c r="M825" s="77"/>
      <c r="N825" s="77"/>
      <c r="O825" s="77"/>
      <c r="P825" s="77"/>
      <c r="Q825" s="77"/>
    </row>
    <row r="826" spans="1:17" ht="12.75" customHeight="1" x14ac:dyDescent="0.2">
      <c r="A826" s="77"/>
      <c r="B826" s="114"/>
      <c r="C826" s="77"/>
      <c r="D826" s="94"/>
      <c r="E826" s="98"/>
      <c r="F826" s="98"/>
      <c r="G826" s="98"/>
      <c r="H826" s="98"/>
      <c r="I826" s="98"/>
      <c r="J826" s="98"/>
      <c r="K826" s="77"/>
      <c r="L826" s="77"/>
      <c r="M826" s="77"/>
      <c r="N826" s="77"/>
      <c r="O826" s="77"/>
      <c r="P826" s="77"/>
      <c r="Q826" s="77"/>
    </row>
    <row r="827" spans="1:17" ht="12.75" customHeight="1" x14ac:dyDescent="0.2">
      <c r="A827" s="77"/>
      <c r="B827" s="114"/>
      <c r="C827" s="77"/>
      <c r="D827" s="94"/>
      <c r="E827" s="98"/>
      <c r="F827" s="98"/>
      <c r="G827" s="98"/>
      <c r="H827" s="98"/>
      <c r="I827" s="98"/>
      <c r="J827" s="98"/>
      <c r="K827" s="77"/>
      <c r="L827" s="77"/>
      <c r="M827" s="77"/>
      <c r="N827" s="77"/>
      <c r="O827" s="77"/>
      <c r="P827" s="77"/>
      <c r="Q827" s="77"/>
    </row>
    <row r="828" spans="1:17" ht="12.75" customHeight="1" x14ac:dyDescent="0.2">
      <c r="A828" s="77"/>
      <c r="B828" s="114"/>
      <c r="C828" s="77"/>
      <c r="D828" s="94"/>
      <c r="E828" s="98"/>
      <c r="F828" s="98"/>
      <c r="G828" s="98"/>
      <c r="H828" s="98"/>
      <c r="I828" s="98"/>
      <c r="J828" s="98"/>
      <c r="K828" s="77"/>
      <c r="L828" s="77"/>
      <c r="M828" s="77"/>
      <c r="N828" s="77"/>
      <c r="O828" s="77"/>
      <c r="P828" s="77"/>
      <c r="Q828" s="77"/>
    </row>
    <row r="829" spans="1:17" ht="12.75" customHeight="1" x14ac:dyDescent="0.2">
      <c r="A829" s="77"/>
      <c r="B829" s="114"/>
      <c r="C829" s="77"/>
      <c r="D829" s="94"/>
      <c r="E829" s="98"/>
      <c r="F829" s="98"/>
      <c r="G829" s="98"/>
      <c r="H829" s="98"/>
      <c r="I829" s="98"/>
      <c r="J829" s="98"/>
      <c r="K829" s="77"/>
      <c r="L829" s="77"/>
      <c r="M829" s="77"/>
      <c r="N829" s="77"/>
      <c r="O829" s="77"/>
      <c r="P829" s="77"/>
      <c r="Q829" s="77"/>
    </row>
    <row r="830" spans="1:17" ht="12.75" customHeight="1" x14ac:dyDescent="0.2">
      <c r="A830" s="77"/>
      <c r="B830" s="114"/>
      <c r="C830" s="77"/>
      <c r="D830" s="94"/>
      <c r="E830" s="98"/>
      <c r="F830" s="98"/>
      <c r="G830" s="98"/>
      <c r="H830" s="98"/>
      <c r="I830" s="98"/>
      <c r="J830" s="98"/>
      <c r="K830" s="77"/>
      <c r="L830" s="77"/>
      <c r="M830" s="77"/>
      <c r="N830" s="77"/>
      <c r="O830" s="77"/>
      <c r="P830" s="77"/>
      <c r="Q830" s="77"/>
    </row>
    <row r="831" spans="1:17" ht="12.75" customHeight="1" x14ac:dyDescent="0.2">
      <c r="A831" s="77"/>
      <c r="B831" s="114"/>
      <c r="C831" s="77"/>
      <c r="D831" s="94"/>
      <c r="E831" s="98"/>
      <c r="F831" s="98"/>
      <c r="G831" s="98"/>
      <c r="H831" s="98"/>
      <c r="I831" s="98"/>
      <c r="J831" s="98"/>
      <c r="K831" s="77"/>
      <c r="L831" s="77"/>
      <c r="M831" s="77"/>
      <c r="N831" s="77"/>
      <c r="O831" s="77"/>
      <c r="P831" s="77"/>
      <c r="Q831" s="77"/>
    </row>
    <row r="832" spans="1:17" ht="12.75" customHeight="1" x14ac:dyDescent="0.2">
      <c r="A832" s="77"/>
      <c r="B832" s="114"/>
      <c r="C832" s="77"/>
      <c r="D832" s="94"/>
      <c r="E832" s="98"/>
      <c r="F832" s="98"/>
      <c r="G832" s="98"/>
      <c r="H832" s="98"/>
      <c r="I832" s="98"/>
      <c r="J832" s="98"/>
      <c r="K832" s="77"/>
      <c r="L832" s="77"/>
      <c r="M832" s="77"/>
      <c r="N832" s="77"/>
      <c r="O832" s="77"/>
      <c r="P832" s="77"/>
      <c r="Q832" s="77"/>
    </row>
    <row r="833" spans="1:17" ht="12.75" customHeight="1" x14ac:dyDescent="0.2">
      <c r="A833" s="77"/>
      <c r="B833" s="114"/>
      <c r="C833" s="77"/>
      <c r="D833" s="94"/>
      <c r="E833" s="98"/>
      <c r="F833" s="98"/>
      <c r="G833" s="98"/>
      <c r="H833" s="98"/>
      <c r="I833" s="98"/>
      <c r="J833" s="98"/>
      <c r="K833" s="77"/>
      <c r="L833" s="77"/>
      <c r="M833" s="77"/>
      <c r="N833" s="77"/>
      <c r="O833" s="77"/>
      <c r="P833" s="77"/>
      <c r="Q833" s="77"/>
    </row>
    <row r="834" spans="1:17" ht="12.75" customHeight="1" x14ac:dyDescent="0.2">
      <c r="A834" s="77"/>
      <c r="B834" s="114"/>
      <c r="C834" s="77"/>
      <c r="D834" s="94"/>
      <c r="E834" s="98"/>
      <c r="F834" s="98"/>
      <c r="G834" s="98"/>
      <c r="H834" s="98"/>
      <c r="I834" s="98"/>
      <c r="J834" s="98"/>
      <c r="K834" s="77"/>
      <c r="L834" s="77"/>
      <c r="M834" s="77"/>
      <c r="N834" s="77"/>
      <c r="O834" s="77"/>
      <c r="P834" s="77"/>
      <c r="Q834" s="77"/>
    </row>
    <row r="835" spans="1:17" ht="12.75" customHeight="1" x14ac:dyDescent="0.2">
      <c r="A835" s="77"/>
      <c r="B835" s="114"/>
      <c r="C835" s="77"/>
      <c r="D835" s="94"/>
      <c r="E835" s="98"/>
      <c r="F835" s="98"/>
      <c r="G835" s="98"/>
      <c r="H835" s="98"/>
      <c r="I835" s="98"/>
      <c r="J835" s="98"/>
      <c r="K835" s="77"/>
      <c r="L835" s="77"/>
      <c r="M835" s="77"/>
      <c r="N835" s="77"/>
      <c r="O835" s="77"/>
      <c r="P835" s="77"/>
      <c r="Q835" s="77"/>
    </row>
    <row r="836" spans="1:17" ht="12.75" customHeight="1" x14ac:dyDescent="0.2">
      <c r="A836" s="77"/>
      <c r="B836" s="114"/>
      <c r="C836" s="77"/>
      <c r="D836" s="94"/>
      <c r="E836" s="98"/>
      <c r="F836" s="98"/>
      <c r="G836" s="98"/>
      <c r="H836" s="98"/>
      <c r="I836" s="98"/>
      <c r="J836" s="98"/>
      <c r="K836" s="77"/>
      <c r="L836" s="77"/>
      <c r="M836" s="77"/>
      <c r="N836" s="77"/>
      <c r="O836" s="77"/>
      <c r="P836" s="77"/>
      <c r="Q836" s="77"/>
    </row>
    <row r="837" spans="1:17" ht="12.75" customHeight="1" x14ac:dyDescent="0.2">
      <c r="A837" s="77"/>
      <c r="B837" s="114"/>
      <c r="C837" s="77"/>
      <c r="D837" s="94"/>
      <c r="E837" s="98"/>
      <c r="F837" s="98"/>
      <c r="G837" s="98"/>
      <c r="H837" s="98"/>
      <c r="I837" s="98"/>
      <c r="J837" s="98"/>
      <c r="K837" s="77"/>
      <c r="L837" s="77"/>
      <c r="M837" s="77"/>
      <c r="N837" s="77"/>
      <c r="O837" s="77"/>
      <c r="P837" s="77"/>
      <c r="Q837" s="77"/>
    </row>
    <row r="838" spans="1:17" ht="12.75" customHeight="1" x14ac:dyDescent="0.2">
      <c r="A838" s="77"/>
      <c r="B838" s="114"/>
      <c r="C838" s="77"/>
      <c r="D838" s="94"/>
      <c r="E838" s="98"/>
      <c r="F838" s="98"/>
      <c r="G838" s="98"/>
      <c r="H838" s="98"/>
      <c r="I838" s="98"/>
      <c r="J838" s="98"/>
      <c r="K838" s="77"/>
      <c r="L838" s="77"/>
      <c r="M838" s="77"/>
      <c r="N838" s="77"/>
      <c r="O838" s="77"/>
      <c r="P838" s="77"/>
      <c r="Q838" s="77"/>
    </row>
    <row r="839" spans="1:17" ht="12.75" customHeight="1" x14ac:dyDescent="0.2">
      <c r="A839" s="77"/>
      <c r="B839" s="114"/>
      <c r="C839" s="77"/>
      <c r="D839" s="94"/>
      <c r="E839" s="98"/>
      <c r="F839" s="98"/>
      <c r="G839" s="98"/>
      <c r="H839" s="98"/>
      <c r="I839" s="98"/>
      <c r="J839" s="98"/>
      <c r="K839" s="77"/>
      <c r="L839" s="77"/>
      <c r="M839" s="77"/>
      <c r="N839" s="77"/>
      <c r="O839" s="77"/>
      <c r="P839" s="77"/>
      <c r="Q839" s="77"/>
    </row>
    <row r="840" spans="1:17" ht="12.75" customHeight="1" x14ac:dyDescent="0.2">
      <c r="A840" s="77"/>
      <c r="B840" s="114"/>
      <c r="C840" s="77"/>
      <c r="D840" s="94"/>
      <c r="E840" s="98"/>
      <c r="F840" s="98"/>
      <c r="G840" s="98"/>
      <c r="H840" s="98"/>
      <c r="I840" s="98"/>
      <c r="J840" s="98"/>
      <c r="K840" s="77"/>
      <c r="L840" s="77"/>
      <c r="M840" s="77"/>
      <c r="N840" s="77"/>
      <c r="O840" s="77"/>
      <c r="P840" s="77"/>
      <c r="Q840" s="77"/>
    </row>
    <row r="841" spans="1:17" ht="12.75" customHeight="1" x14ac:dyDescent="0.2">
      <c r="A841" s="77"/>
      <c r="B841" s="114"/>
      <c r="C841" s="77"/>
      <c r="D841" s="94"/>
      <c r="E841" s="98"/>
      <c r="F841" s="98"/>
      <c r="G841" s="98"/>
      <c r="H841" s="98"/>
      <c r="I841" s="98"/>
      <c r="J841" s="98"/>
      <c r="K841" s="77"/>
      <c r="L841" s="77"/>
      <c r="M841" s="77"/>
      <c r="N841" s="77"/>
      <c r="O841" s="77"/>
      <c r="P841" s="77"/>
      <c r="Q841" s="77"/>
    </row>
    <row r="842" spans="1:17" ht="12.75" customHeight="1" x14ac:dyDescent="0.2">
      <c r="A842" s="77"/>
      <c r="B842" s="114"/>
      <c r="C842" s="77"/>
      <c r="D842" s="94"/>
      <c r="E842" s="98"/>
      <c r="F842" s="98"/>
      <c r="G842" s="98"/>
      <c r="H842" s="98"/>
      <c r="I842" s="98"/>
      <c r="J842" s="98"/>
      <c r="K842" s="77"/>
      <c r="L842" s="77"/>
      <c r="M842" s="77"/>
      <c r="N842" s="77"/>
      <c r="O842" s="77"/>
      <c r="P842" s="77"/>
      <c r="Q842" s="77"/>
    </row>
    <row r="843" spans="1:17" ht="12.75" customHeight="1" x14ac:dyDescent="0.2">
      <c r="A843" s="77"/>
      <c r="B843" s="114"/>
      <c r="C843" s="77"/>
      <c r="D843" s="94"/>
      <c r="E843" s="98"/>
      <c r="F843" s="98"/>
      <c r="G843" s="98"/>
      <c r="H843" s="98"/>
      <c r="I843" s="98"/>
      <c r="J843" s="98"/>
      <c r="K843" s="77"/>
      <c r="L843" s="77"/>
      <c r="M843" s="77"/>
      <c r="N843" s="77"/>
      <c r="O843" s="77"/>
      <c r="P843" s="77"/>
      <c r="Q843" s="77"/>
    </row>
    <row r="844" spans="1:17" ht="12.75" customHeight="1" x14ac:dyDescent="0.2">
      <c r="A844" s="77"/>
      <c r="B844" s="114"/>
      <c r="C844" s="77"/>
      <c r="D844" s="94"/>
      <c r="E844" s="98"/>
      <c r="F844" s="98"/>
      <c r="G844" s="98"/>
      <c r="H844" s="98"/>
      <c r="I844" s="98"/>
      <c r="J844" s="98"/>
      <c r="K844" s="77"/>
      <c r="L844" s="77"/>
      <c r="M844" s="77"/>
      <c r="N844" s="77"/>
      <c r="O844" s="77"/>
      <c r="P844" s="77"/>
      <c r="Q844" s="77"/>
    </row>
    <row r="845" spans="1:17" ht="12.75" customHeight="1" x14ac:dyDescent="0.2">
      <c r="A845" s="77"/>
      <c r="B845" s="114"/>
      <c r="C845" s="77"/>
      <c r="D845" s="94"/>
      <c r="E845" s="98"/>
      <c r="F845" s="98"/>
      <c r="G845" s="98"/>
      <c r="H845" s="98"/>
      <c r="I845" s="98"/>
      <c r="J845" s="98"/>
      <c r="K845" s="77"/>
      <c r="L845" s="77"/>
      <c r="M845" s="77"/>
      <c r="N845" s="77"/>
      <c r="O845" s="77"/>
      <c r="P845" s="77"/>
      <c r="Q845" s="77"/>
    </row>
    <row r="846" spans="1:17" ht="12.75" customHeight="1" x14ac:dyDescent="0.2">
      <c r="A846" s="77"/>
      <c r="B846" s="114"/>
      <c r="C846" s="77"/>
      <c r="D846" s="94"/>
      <c r="E846" s="98"/>
      <c r="F846" s="98"/>
      <c r="G846" s="98"/>
      <c r="H846" s="98"/>
      <c r="I846" s="98"/>
      <c r="J846" s="98"/>
      <c r="K846" s="77"/>
      <c r="L846" s="77"/>
      <c r="M846" s="77"/>
      <c r="N846" s="77"/>
      <c r="O846" s="77"/>
      <c r="P846" s="77"/>
      <c r="Q846" s="77"/>
    </row>
    <row r="847" spans="1:17" ht="12.75" customHeight="1" x14ac:dyDescent="0.2">
      <c r="A847" s="77"/>
      <c r="B847" s="114"/>
      <c r="C847" s="77"/>
      <c r="D847" s="94"/>
      <c r="E847" s="98"/>
      <c r="F847" s="98"/>
      <c r="G847" s="98"/>
      <c r="H847" s="98"/>
      <c r="I847" s="98"/>
      <c r="J847" s="98"/>
      <c r="K847" s="77"/>
      <c r="L847" s="77"/>
      <c r="M847" s="77"/>
      <c r="N847" s="77"/>
      <c r="O847" s="77"/>
      <c r="P847" s="77"/>
      <c r="Q847" s="77"/>
    </row>
    <row r="848" spans="1:17" ht="12.75" customHeight="1" x14ac:dyDescent="0.2">
      <c r="A848" s="77"/>
      <c r="B848" s="114"/>
      <c r="C848" s="77"/>
      <c r="D848" s="94"/>
      <c r="E848" s="98"/>
      <c r="F848" s="98"/>
      <c r="G848" s="98"/>
      <c r="H848" s="98"/>
      <c r="I848" s="98"/>
      <c r="J848" s="98"/>
      <c r="K848" s="77"/>
      <c r="L848" s="77"/>
      <c r="M848" s="77"/>
      <c r="N848" s="77"/>
      <c r="O848" s="77"/>
      <c r="P848" s="77"/>
      <c r="Q848" s="77"/>
    </row>
    <row r="849" spans="1:17" ht="12.75" customHeight="1" x14ac:dyDescent="0.2">
      <c r="A849" s="77"/>
      <c r="B849" s="114"/>
      <c r="C849" s="77"/>
      <c r="D849" s="94"/>
      <c r="E849" s="98"/>
      <c r="F849" s="98"/>
      <c r="G849" s="98"/>
      <c r="H849" s="98"/>
      <c r="I849" s="98"/>
      <c r="J849" s="98"/>
      <c r="K849" s="77"/>
      <c r="L849" s="77"/>
      <c r="M849" s="77"/>
      <c r="N849" s="77"/>
      <c r="O849" s="77"/>
      <c r="P849" s="77"/>
      <c r="Q849" s="77"/>
    </row>
    <row r="850" spans="1:17" ht="12.75" customHeight="1" x14ac:dyDescent="0.2">
      <c r="A850" s="77"/>
      <c r="B850" s="114"/>
      <c r="C850" s="77"/>
      <c r="D850" s="94"/>
      <c r="E850" s="98"/>
      <c r="F850" s="98"/>
      <c r="G850" s="98"/>
      <c r="H850" s="98"/>
      <c r="I850" s="98"/>
      <c r="J850" s="98"/>
      <c r="K850" s="77"/>
      <c r="L850" s="77"/>
      <c r="M850" s="77"/>
      <c r="N850" s="77"/>
      <c r="O850" s="77"/>
      <c r="P850" s="77"/>
      <c r="Q850" s="77"/>
    </row>
    <row r="851" spans="1:17" ht="12.75" customHeight="1" x14ac:dyDescent="0.2">
      <c r="A851" s="77"/>
      <c r="B851" s="114"/>
      <c r="C851" s="77"/>
      <c r="D851" s="94"/>
      <c r="E851" s="98"/>
      <c r="F851" s="98"/>
      <c r="G851" s="98"/>
      <c r="H851" s="98"/>
      <c r="I851" s="98"/>
      <c r="J851" s="98"/>
      <c r="K851" s="77"/>
      <c r="L851" s="77"/>
      <c r="M851" s="77"/>
      <c r="N851" s="77"/>
      <c r="O851" s="77"/>
      <c r="P851" s="77"/>
      <c r="Q851" s="77"/>
    </row>
    <row r="852" spans="1:17" ht="12.75" customHeight="1" x14ac:dyDescent="0.2">
      <c r="A852" s="77"/>
      <c r="B852" s="114"/>
      <c r="C852" s="77"/>
      <c r="D852" s="94"/>
      <c r="E852" s="98"/>
      <c r="F852" s="98"/>
      <c r="G852" s="98"/>
      <c r="H852" s="98"/>
      <c r="I852" s="98"/>
      <c r="J852" s="98"/>
      <c r="K852" s="77"/>
      <c r="L852" s="77"/>
      <c r="M852" s="77"/>
      <c r="N852" s="77"/>
      <c r="O852" s="77"/>
      <c r="P852" s="77"/>
      <c r="Q852" s="77"/>
    </row>
    <row r="853" spans="1:17" ht="12.75" customHeight="1" x14ac:dyDescent="0.2">
      <c r="A853" s="77"/>
      <c r="B853" s="114"/>
      <c r="C853" s="77"/>
      <c r="D853" s="94"/>
      <c r="E853" s="98"/>
      <c r="F853" s="98"/>
      <c r="G853" s="98"/>
      <c r="H853" s="98"/>
      <c r="I853" s="98"/>
      <c r="J853" s="98"/>
      <c r="K853" s="77"/>
      <c r="L853" s="77"/>
      <c r="M853" s="77"/>
      <c r="N853" s="77"/>
      <c r="O853" s="77"/>
      <c r="P853" s="77"/>
      <c r="Q853" s="77"/>
    </row>
    <row r="854" spans="1:17" ht="12.75" customHeight="1" x14ac:dyDescent="0.2">
      <c r="A854" s="77"/>
      <c r="B854" s="114"/>
      <c r="C854" s="77"/>
      <c r="D854" s="94"/>
      <c r="E854" s="98"/>
      <c r="F854" s="98"/>
      <c r="G854" s="98"/>
      <c r="H854" s="98"/>
      <c r="I854" s="98"/>
      <c r="J854" s="98"/>
      <c r="K854" s="77"/>
      <c r="L854" s="77"/>
      <c r="M854" s="77"/>
      <c r="N854" s="77"/>
      <c r="O854" s="77"/>
      <c r="P854" s="77"/>
      <c r="Q854" s="77"/>
    </row>
    <row r="855" spans="1:17" ht="12.75" customHeight="1" x14ac:dyDescent="0.2">
      <c r="A855" s="77"/>
      <c r="B855" s="114"/>
      <c r="C855" s="77"/>
      <c r="D855" s="94"/>
      <c r="E855" s="98"/>
      <c r="F855" s="98"/>
      <c r="G855" s="98"/>
      <c r="H855" s="98"/>
      <c r="I855" s="98"/>
      <c r="J855" s="98"/>
      <c r="K855" s="77"/>
      <c r="L855" s="77"/>
      <c r="M855" s="77"/>
      <c r="N855" s="77"/>
      <c r="O855" s="77"/>
      <c r="P855" s="77"/>
      <c r="Q855" s="77"/>
    </row>
    <row r="856" spans="1:17" ht="12.75" customHeight="1" x14ac:dyDescent="0.2">
      <c r="A856" s="77"/>
      <c r="B856" s="114"/>
      <c r="C856" s="77"/>
      <c r="D856" s="94"/>
      <c r="E856" s="98"/>
      <c r="F856" s="98"/>
      <c r="G856" s="98"/>
      <c r="H856" s="98"/>
      <c r="I856" s="98"/>
      <c r="J856" s="98"/>
      <c r="K856" s="77"/>
      <c r="L856" s="77"/>
      <c r="M856" s="77"/>
      <c r="N856" s="77"/>
      <c r="O856" s="77"/>
      <c r="P856" s="77"/>
      <c r="Q856" s="77"/>
    </row>
    <row r="857" spans="1:17" ht="12.75" customHeight="1" x14ac:dyDescent="0.2">
      <c r="A857" s="77"/>
      <c r="B857" s="114"/>
      <c r="C857" s="77"/>
      <c r="D857" s="94"/>
      <c r="E857" s="98"/>
      <c r="F857" s="98"/>
      <c r="G857" s="98"/>
      <c r="H857" s="98"/>
      <c r="I857" s="98"/>
      <c r="J857" s="98"/>
      <c r="K857" s="77"/>
      <c r="L857" s="77"/>
      <c r="M857" s="77"/>
      <c r="N857" s="77"/>
      <c r="O857" s="77"/>
      <c r="P857" s="77"/>
      <c r="Q857" s="77"/>
    </row>
    <row r="858" spans="1:17" ht="12.75" customHeight="1" x14ac:dyDescent="0.2">
      <c r="A858" s="77"/>
      <c r="B858" s="114"/>
      <c r="C858" s="77"/>
      <c r="D858" s="94"/>
      <c r="E858" s="98"/>
      <c r="F858" s="98"/>
      <c r="G858" s="98"/>
      <c r="H858" s="98"/>
      <c r="I858" s="98"/>
      <c r="J858" s="98"/>
      <c r="K858" s="77"/>
      <c r="L858" s="77"/>
      <c r="M858" s="77"/>
      <c r="N858" s="77"/>
      <c r="O858" s="77"/>
      <c r="P858" s="77"/>
      <c r="Q858" s="77"/>
    </row>
    <row r="859" spans="1:17" ht="12.75" customHeight="1" x14ac:dyDescent="0.2">
      <c r="A859" s="77"/>
      <c r="B859" s="114"/>
      <c r="C859" s="77"/>
      <c r="D859" s="94"/>
      <c r="E859" s="98"/>
      <c r="F859" s="98"/>
      <c r="G859" s="98"/>
      <c r="H859" s="98"/>
      <c r="I859" s="98"/>
      <c r="J859" s="98"/>
      <c r="K859" s="77"/>
      <c r="L859" s="77"/>
      <c r="M859" s="77"/>
      <c r="N859" s="77"/>
      <c r="O859" s="77"/>
      <c r="P859" s="77"/>
      <c r="Q859" s="77"/>
    </row>
    <row r="860" spans="1:17" ht="12.75" customHeight="1" x14ac:dyDescent="0.2">
      <c r="A860" s="77"/>
      <c r="B860" s="114"/>
      <c r="C860" s="77"/>
      <c r="D860" s="94"/>
      <c r="E860" s="98"/>
      <c r="F860" s="98"/>
      <c r="G860" s="98"/>
      <c r="H860" s="98"/>
      <c r="I860" s="98"/>
      <c r="J860" s="98"/>
      <c r="K860" s="77"/>
      <c r="L860" s="77"/>
      <c r="M860" s="77"/>
      <c r="N860" s="77"/>
      <c r="O860" s="77"/>
      <c r="P860" s="77"/>
      <c r="Q860" s="77"/>
    </row>
    <row r="861" spans="1:17" ht="12.75" customHeight="1" x14ac:dyDescent="0.2">
      <c r="A861" s="77"/>
      <c r="B861" s="114"/>
      <c r="C861" s="77"/>
      <c r="D861" s="94"/>
      <c r="E861" s="98"/>
      <c r="F861" s="98"/>
      <c r="G861" s="98"/>
      <c r="H861" s="98"/>
      <c r="I861" s="98"/>
      <c r="J861" s="98"/>
      <c r="K861" s="77"/>
      <c r="L861" s="77"/>
      <c r="M861" s="77"/>
      <c r="N861" s="77"/>
      <c r="O861" s="77"/>
      <c r="P861" s="77"/>
      <c r="Q861" s="77"/>
    </row>
    <row r="862" spans="1:17" ht="12.75" customHeight="1" x14ac:dyDescent="0.2">
      <c r="A862" s="77"/>
      <c r="B862" s="114"/>
      <c r="C862" s="77"/>
      <c r="D862" s="94"/>
      <c r="E862" s="98"/>
      <c r="F862" s="98"/>
      <c r="G862" s="98"/>
      <c r="H862" s="98"/>
      <c r="I862" s="98"/>
      <c r="J862" s="98"/>
      <c r="K862" s="77"/>
      <c r="L862" s="77"/>
      <c r="M862" s="77"/>
      <c r="N862" s="77"/>
      <c r="O862" s="77"/>
      <c r="P862" s="77"/>
      <c r="Q862" s="77"/>
    </row>
    <row r="863" spans="1:17" ht="12.75" customHeight="1" x14ac:dyDescent="0.2">
      <c r="A863" s="77"/>
      <c r="B863" s="114"/>
      <c r="C863" s="77"/>
      <c r="D863" s="94"/>
      <c r="E863" s="98"/>
      <c r="F863" s="98"/>
      <c r="G863" s="98"/>
      <c r="H863" s="98"/>
      <c r="I863" s="98"/>
      <c r="J863" s="98"/>
      <c r="K863" s="77"/>
      <c r="L863" s="77"/>
      <c r="M863" s="77"/>
      <c r="N863" s="77"/>
      <c r="O863" s="77"/>
      <c r="P863" s="77"/>
      <c r="Q863" s="77"/>
    </row>
    <row r="864" spans="1:17" ht="12.75" customHeight="1" x14ac:dyDescent="0.2">
      <c r="A864" s="77"/>
      <c r="B864" s="114"/>
      <c r="C864" s="77"/>
      <c r="D864" s="94"/>
      <c r="E864" s="98"/>
      <c r="F864" s="98"/>
      <c r="G864" s="98"/>
      <c r="H864" s="98"/>
      <c r="I864" s="98"/>
      <c r="J864" s="98"/>
      <c r="K864" s="77"/>
      <c r="L864" s="77"/>
      <c r="M864" s="77"/>
      <c r="N864" s="77"/>
      <c r="O864" s="77"/>
      <c r="P864" s="77"/>
      <c r="Q864" s="77"/>
    </row>
    <row r="865" spans="1:17" ht="12.75" customHeight="1" x14ac:dyDescent="0.2">
      <c r="A865" s="77"/>
      <c r="B865" s="114"/>
      <c r="C865" s="77"/>
      <c r="D865" s="94"/>
      <c r="E865" s="98"/>
      <c r="F865" s="98"/>
      <c r="G865" s="98"/>
      <c r="H865" s="98"/>
      <c r="I865" s="98"/>
      <c r="J865" s="98"/>
      <c r="K865" s="77"/>
      <c r="L865" s="77"/>
      <c r="M865" s="77"/>
      <c r="N865" s="77"/>
      <c r="O865" s="77"/>
      <c r="P865" s="77"/>
      <c r="Q865" s="77"/>
    </row>
    <row r="866" spans="1:17" ht="12.75" customHeight="1" x14ac:dyDescent="0.2">
      <c r="A866" s="77"/>
      <c r="B866" s="114"/>
      <c r="C866" s="77"/>
      <c r="D866" s="94"/>
      <c r="E866" s="98"/>
      <c r="F866" s="98"/>
      <c r="G866" s="98"/>
      <c r="H866" s="98"/>
      <c r="I866" s="98"/>
      <c r="J866" s="98"/>
      <c r="K866" s="77"/>
      <c r="L866" s="77"/>
      <c r="M866" s="77"/>
      <c r="N866" s="77"/>
      <c r="O866" s="77"/>
      <c r="P866" s="77"/>
      <c r="Q866" s="77"/>
    </row>
    <row r="867" spans="1:17" ht="12.75" customHeight="1" x14ac:dyDescent="0.2">
      <c r="A867" s="77"/>
      <c r="B867" s="114"/>
      <c r="C867" s="77"/>
      <c r="D867" s="94"/>
      <c r="E867" s="98"/>
      <c r="F867" s="98"/>
      <c r="G867" s="98"/>
      <c r="H867" s="98"/>
      <c r="I867" s="98"/>
      <c r="J867" s="98"/>
      <c r="K867" s="77"/>
      <c r="L867" s="77"/>
      <c r="M867" s="77"/>
      <c r="N867" s="77"/>
      <c r="O867" s="77"/>
      <c r="P867" s="77"/>
      <c r="Q867" s="77"/>
    </row>
    <row r="868" spans="1:17" ht="12.75" customHeight="1" x14ac:dyDescent="0.2">
      <c r="A868" s="77"/>
      <c r="B868" s="114"/>
      <c r="C868" s="77"/>
      <c r="D868" s="94"/>
      <c r="E868" s="98"/>
      <c r="F868" s="98"/>
      <c r="G868" s="98"/>
      <c r="H868" s="98"/>
      <c r="I868" s="98"/>
      <c r="J868" s="98"/>
      <c r="K868" s="77"/>
      <c r="L868" s="77"/>
      <c r="M868" s="77"/>
      <c r="N868" s="77"/>
      <c r="O868" s="77"/>
      <c r="P868" s="77"/>
      <c r="Q868" s="77"/>
    </row>
    <row r="869" spans="1:17" ht="12.75" customHeight="1" x14ac:dyDescent="0.2">
      <c r="A869" s="77"/>
      <c r="B869" s="114"/>
      <c r="C869" s="77"/>
      <c r="D869" s="94"/>
      <c r="E869" s="98"/>
      <c r="F869" s="98"/>
      <c r="G869" s="98"/>
      <c r="H869" s="98"/>
      <c r="I869" s="98"/>
      <c r="J869" s="98"/>
      <c r="K869" s="77"/>
      <c r="L869" s="77"/>
      <c r="M869" s="77"/>
      <c r="N869" s="77"/>
      <c r="O869" s="77"/>
      <c r="P869" s="77"/>
      <c r="Q869" s="77"/>
    </row>
    <row r="870" spans="1:17" ht="12.75" customHeight="1" x14ac:dyDescent="0.2">
      <c r="A870" s="77"/>
      <c r="B870" s="114"/>
      <c r="C870" s="77"/>
      <c r="D870" s="94"/>
      <c r="E870" s="98"/>
      <c r="F870" s="98"/>
      <c r="G870" s="98"/>
      <c r="H870" s="98"/>
      <c r="I870" s="98"/>
      <c r="J870" s="98"/>
      <c r="K870" s="77"/>
      <c r="L870" s="77"/>
      <c r="M870" s="77"/>
      <c r="N870" s="77"/>
      <c r="O870" s="77"/>
      <c r="P870" s="77"/>
      <c r="Q870" s="77"/>
    </row>
    <row r="871" spans="1:17" ht="12.75" customHeight="1" x14ac:dyDescent="0.2">
      <c r="A871" s="77"/>
      <c r="B871" s="114"/>
      <c r="C871" s="77"/>
      <c r="D871" s="94"/>
      <c r="E871" s="98"/>
      <c r="F871" s="98"/>
      <c r="G871" s="98"/>
      <c r="H871" s="98"/>
      <c r="I871" s="98"/>
      <c r="J871" s="98"/>
      <c r="K871" s="77"/>
      <c r="L871" s="77"/>
      <c r="M871" s="77"/>
      <c r="N871" s="77"/>
      <c r="O871" s="77"/>
      <c r="P871" s="77"/>
      <c r="Q871" s="77"/>
    </row>
    <row r="872" spans="1:17" ht="12.75" customHeight="1" x14ac:dyDescent="0.2">
      <c r="A872" s="77"/>
      <c r="B872" s="114"/>
      <c r="C872" s="77"/>
      <c r="D872" s="94"/>
      <c r="E872" s="98"/>
      <c r="F872" s="98"/>
      <c r="G872" s="98"/>
      <c r="H872" s="98"/>
      <c r="I872" s="98"/>
      <c r="J872" s="98"/>
      <c r="K872" s="77"/>
      <c r="L872" s="77"/>
      <c r="M872" s="77"/>
      <c r="N872" s="77"/>
      <c r="O872" s="77"/>
      <c r="P872" s="77"/>
      <c r="Q872" s="77"/>
    </row>
    <row r="873" spans="1:17" ht="12.75" customHeight="1" x14ac:dyDescent="0.2">
      <c r="A873" s="77"/>
      <c r="B873" s="114"/>
      <c r="C873" s="77"/>
      <c r="D873" s="94"/>
      <c r="E873" s="98"/>
      <c r="F873" s="98"/>
      <c r="G873" s="98"/>
      <c r="H873" s="98"/>
      <c r="I873" s="98"/>
      <c r="J873" s="98"/>
      <c r="K873" s="77"/>
      <c r="L873" s="77"/>
      <c r="M873" s="77"/>
      <c r="N873" s="77"/>
      <c r="O873" s="77"/>
      <c r="P873" s="77"/>
      <c r="Q873" s="77"/>
    </row>
    <row r="874" spans="1:17" ht="12.75" customHeight="1" x14ac:dyDescent="0.2">
      <c r="A874" s="77"/>
      <c r="B874" s="114"/>
      <c r="C874" s="77"/>
      <c r="D874" s="94"/>
      <c r="E874" s="98"/>
      <c r="F874" s="98"/>
      <c r="G874" s="98"/>
      <c r="H874" s="98"/>
      <c r="I874" s="98"/>
      <c r="J874" s="98"/>
      <c r="K874" s="77"/>
      <c r="L874" s="77"/>
      <c r="M874" s="77"/>
      <c r="N874" s="77"/>
      <c r="O874" s="77"/>
      <c r="P874" s="77"/>
      <c r="Q874" s="77"/>
    </row>
    <row r="875" spans="1:17" ht="12.75" customHeight="1" x14ac:dyDescent="0.2">
      <c r="A875" s="77"/>
      <c r="B875" s="114"/>
      <c r="C875" s="77"/>
      <c r="D875" s="94"/>
      <c r="E875" s="98"/>
      <c r="F875" s="98"/>
      <c r="G875" s="98"/>
      <c r="H875" s="98"/>
      <c r="I875" s="98"/>
      <c r="J875" s="98"/>
      <c r="K875" s="77"/>
      <c r="L875" s="77"/>
      <c r="M875" s="77"/>
      <c r="N875" s="77"/>
      <c r="O875" s="77"/>
      <c r="P875" s="77"/>
      <c r="Q875" s="77"/>
    </row>
    <row r="876" spans="1:17" ht="12.75" customHeight="1" x14ac:dyDescent="0.2">
      <c r="A876" s="77"/>
      <c r="B876" s="114"/>
      <c r="C876" s="77"/>
      <c r="D876" s="94"/>
      <c r="E876" s="98"/>
      <c r="F876" s="98"/>
      <c r="G876" s="98"/>
      <c r="H876" s="98"/>
      <c r="I876" s="98"/>
      <c r="J876" s="98"/>
      <c r="K876" s="77"/>
      <c r="L876" s="77"/>
      <c r="M876" s="77"/>
      <c r="N876" s="77"/>
      <c r="O876" s="77"/>
      <c r="P876" s="77"/>
      <c r="Q876" s="77"/>
    </row>
    <row r="877" spans="1:17" ht="12.75" customHeight="1" x14ac:dyDescent="0.2">
      <c r="A877" s="77"/>
      <c r="B877" s="114"/>
      <c r="C877" s="77"/>
      <c r="D877" s="94"/>
      <c r="E877" s="98"/>
      <c r="F877" s="98"/>
      <c r="G877" s="98"/>
      <c r="H877" s="98"/>
      <c r="I877" s="98"/>
      <c r="J877" s="98"/>
      <c r="K877" s="77"/>
      <c r="L877" s="77"/>
      <c r="M877" s="77"/>
      <c r="N877" s="77"/>
      <c r="O877" s="77"/>
      <c r="P877" s="77"/>
      <c r="Q877" s="77"/>
    </row>
    <row r="878" spans="1:17" ht="12.75" customHeight="1" x14ac:dyDescent="0.2">
      <c r="A878" s="77"/>
      <c r="B878" s="114"/>
      <c r="C878" s="77"/>
      <c r="D878" s="94"/>
      <c r="E878" s="98"/>
      <c r="F878" s="98"/>
      <c r="G878" s="98"/>
      <c r="H878" s="98"/>
      <c r="I878" s="98"/>
      <c r="J878" s="98"/>
      <c r="K878" s="77"/>
      <c r="L878" s="77"/>
      <c r="M878" s="77"/>
      <c r="N878" s="77"/>
      <c r="O878" s="77"/>
      <c r="P878" s="77"/>
      <c r="Q878" s="77"/>
    </row>
    <row r="879" spans="1:17" ht="12.75" customHeight="1" x14ac:dyDescent="0.2">
      <c r="A879" s="77"/>
      <c r="B879" s="114"/>
      <c r="C879" s="77"/>
      <c r="D879" s="94"/>
      <c r="E879" s="98"/>
      <c r="F879" s="98"/>
      <c r="G879" s="98"/>
      <c r="H879" s="98"/>
      <c r="I879" s="98"/>
      <c r="J879" s="98"/>
      <c r="K879" s="77"/>
      <c r="L879" s="77"/>
      <c r="M879" s="77"/>
      <c r="N879" s="77"/>
      <c r="O879" s="77"/>
      <c r="P879" s="77"/>
      <c r="Q879" s="77"/>
    </row>
    <row r="880" spans="1:17" ht="12.75" customHeight="1" x14ac:dyDescent="0.2">
      <c r="A880" s="77"/>
      <c r="B880" s="114"/>
      <c r="C880" s="77"/>
      <c r="D880" s="94"/>
      <c r="E880" s="98"/>
      <c r="F880" s="98"/>
      <c r="G880" s="98"/>
      <c r="H880" s="98"/>
      <c r="I880" s="98"/>
      <c r="J880" s="98"/>
      <c r="K880" s="77"/>
      <c r="L880" s="77"/>
      <c r="M880" s="77"/>
      <c r="N880" s="77"/>
      <c r="O880" s="77"/>
      <c r="P880" s="77"/>
      <c r="Q880" s="77"/>
    </row>
    <row r="881" spans="1:17" ht="12.75" customHeight="1" x14ac:dyDescent="0.2">
      <c r="A881" s="77"/>
      <c r="B881" s="114"/>
      <c r="C881" s="77"/>
      <c r="D881" s="94"/>
      <c r="E881" s="98"/>
      <c r="F881" s="98"/>
      <c r="G881" s="98"/>
      <c r="H881" s="98"/>
      <c r="I881" s="98"/>
      <c r="J881" s="98"/>
      <c r="K881" s="77"/>
      <c r="L881" s="77"/>
      <c r="M881" s="77"/>
      <c r="N881" s="77"/>
      <c r="O881" s="77"/>
      <c r="P881" s="77"/>
      <c r="Q881" s="77"/>
    </row>
    <row r="882" spans="1:17" ht="12.75" customHeight="1" x14ac:dyDescent="0.2">
      <c r="A882" s="77"/>
      <c r="B882" s="114"/>
      <c r="C882" s="77"/>
      <c r="D882" s="94"/>
      <c r="E882" s="98"/>
      <c r="F882" s="98"/>
      <c r="G882" s="98"/>
      <c r="H882" s="98"/>
      <c r="I882" s="98"/>
      <c r="J882" s="98"/>
      <c r="K882" s="77"/>
      <c r="L882" s="77"/>
      <c r="M882" s="77"/>
      <c r="N882" s="77"/>
      <c r="O882" s="77"/>
      <c r="P882" s="77"/>
      <c r="Q882" s="77"/>
    </row>
    <row r="883" spans="1:17" ht="12.75" customHeight="1" x14ac:dyDescent="0.2">
      <c r="A883" s="77"/>
      <c r="B883" s="114"/>
      <c r="C883" s="77"/>
      <c r="D883" s="94"/>
      <c r="E883" s="98"/>
      <c r="F883" s="98"/>
      <c r="G883" s="98"/>
      <c r="H883" s="98"/>
      <c r="I883" s="98"/>
      <c r="J883" s="98"/>
      <c r="K883" s="77"/>
      <c r="L883" s="77"/>
      <c r="M883" s="77"/>
      <c r="N883" s="77"/>
      <c r="O883" s="77"/>
      <c r="P883" s="77"/>
      <c r="Q883" s="77"/>
    </row>
    <row r="884" spans="1:17" ht="12.75" customHeight="1" x14ac:dyDescent="0.2">
      <c r="A884" s="77"/>
      <c r="B884" s="114"/>
      <c r="C884" s="77"/>
      <c r="D884" s="94"/>
      <c r="E884" s="98"/>
      <c r="F884" s="98"/>
      <c r="G884" s="98"/>
      <c r="H884" s="98"/>
      <c r="I884" s="98"/>
      <c r="J884" s="98"/>
      <c r="K884" s="77"/>
      <c r="L884" s="77"/>
      <c r="M884" s="77"/>
      <c r="N884" s="77"/>
      <c r="O884" s="77"/>
      <c r="P884" s="77"/>
      <c r="Q884" s="77"/>
    </row>
    <row r="885" spans="1:17" ht="12.75" customHeight="1" x14ac:dyDescent="0.2">
      <c r="A885" s="77"/>
      <c r="B885" s="114"/>
      <c r="C885" s="77"/>
      <c r="D885" s="94"/>
      <c r="E885" s="98"/>
      <c r="F885" s="98"/>
      <c r="G885" s="98"/>
      <c r="H885" s="98"/>
      <c r="I885" s="98"/>
      <c r="J885" s="98"/>
      <c r="K885" s="77"/>
      <c r="L885" s="77"/>
      <c r="M885" s="77"/>
      <c r="N885" s="77"/>
      <c r="O885" s="77"/>
      <c r="P885" s="77"/>
      <c r="Q885" s="77"/>
    </row>
    <row r="886" spans="1:17" ht="12.75" customHeight="1" x14ac:dyDescent="0.2">
      <c r="A886" s="77"/>
      <c r="B886" s="114"/>
      <c r="C886" s="77"/>
      <c r="D886" s="94"/>
      <c r="E886" s="98"/>
      <c r="F886" s="98"/>
      <c r="G886" s="98"/>
      <c r="H886" s="98"/>
      <c r="I886" s="98"/>
      <c r="J886" s="98"/>
      <c r="K886" s="77"/>
      <c r="L886" s="77"/>
      <c r="M886" s="77"/>
      <c r="N886" s="77"/>
      <c r="O886" s="77"/>
      <c r="P886" s="77"/>
      <c r="Q886" s="77"/>
    </row>
    <row r="887" spans="1:17" ht="12.75" customHeight="1" x14ac:dyDescent="0.2">
      <c r="A887" s="77"/>
      <c r="B887" s="114"/>
      <c r="C887" s="77"/>
      <c r="D887" s="94"/>
      <c r="E887" s="98"/>
      <c r="F887" s="98"/>
      <c r="G887" s="98"/>
      <c r="H887" s="98"/>
      <c r="I887" s="98"/>
      <c r="J887" s="98"/>
      <c r="K887" s="77"/>
      <c r="L887" s="77"/>
      <c r="M887" s="77"/>
      <c r="N887" s="77"/>
      <c r="O887" s="77"/>
      <c r="P887" s="77"/>
      <c r="Q887" s="77"/>
    </row>
    <row r="888" spans="1:17" ht="12.75" customHeight="1" x14ac:dyDescent="0.2">
      <c r="A888" s="77"/>
      <c r="B888" s="114"/>
      <c r="C888" s="77"/>
      <c r="D888" s="94"/>
      <c r="E888" s="98"/>
      <c r="F888" s="98"/>
      <c r="G888" s="98"/>
      <c r="H888" s="98"/>
      <c r="I888" s="98"/>
      <c r="J888" s="98"/>
      <c r="K888" s="77"/>
      <c r="L888" s="77"/>
      <c r="M888" s="77"/>
      <c r="N888" s="77"/>
      <c r="O888" s="77"/>
      <c r="P888" s="77"/>
      <c r="Q888" s="77"/>
    </row>
    <row r="889" spans="1:17" ht="12.75" customHeight="1" x14ac:dyDescent="0.2">
      <c r="A889" s="77"/>
      <c r="B889" s="114"/>
      <c r="C889" s="77"/>
      <c r="D889" s="94"/>
      <c r="E889" s="98"/>
      <c r="F889" s="98"/>
      <c r="G889" s="98"/>
      <c r="H889" s="98"/>
      <c r="I889" s="98"/>
      <c r="J889" s="98"/>
      <c r="K889" s="77"/>
      <c r="L889" s="77"/>
      <c r="M889" s="77"/>
      <c r="N889" s="77"/>
      <c r="O889" s="77"/>
      <c r="P889" s="77"/>
      <c r="Q889" s="77"/>
    </row>
    <row r="890" spans="1:17" ht="12.75" customHeight="1" x14ac:dyDescent="0.2">
      <c r="A890" s="77"/>
      <c r="B890" s="114"/>
      <c r="C890" s="77"/>
      <c r="D890" s="94"/>
      <c r="E890" s="98"/>
      <c r="F890" s="98"/>
      <c r="G890" s="98"/>
      <c r="H890" s="98"/>
      <c r="I890" s="98"/>
      <c r="J890" s="98"/>
      <c r="K890" s="77"/>
      <c r="L890" s="77"/>
      <c r="M890" s="77"/>
      <c r="N890" s="77"/>
      <c r="O890" s="77"/>
      <c r="P890" s="77"/>
      <c r="Q890" s="77"/>
    </row>
    <row r="891" spans="1:17" ht="12.75" customHeight="1" x14ac:dyDescent="0.2">
      <c r="A891" s="77"/>
      <c r="B891" s="114"/>
      <c r="C891" s="77"/>
      <c r="D891" s="94"/>
      <c r="E891" s="98"/>
      <c r="F891" s="98"/>
      <c r="G891" s="98"/>
      <c r="H891" s="98"/>
      <c r="I891" s="98"/>
      <c r="J891" s="98"/>
      <c r="K891" s="77"/>
      <c r="L891" s="77"/>
      <c r="M891" s="77"/>
      <c r="N891" s="77"/>
      <c r="O891" s="77"/>
      <c r="P891" s="77"/>
      <c r="Q891" s="77"/>
    </row>
    <row r="892" spans="1:17" ht="12.75" customHeight="1" x14ac:dyDescent="0.2">
      <c r="A892" s="77"/>
      <c r="B892" s="114"/>
      <c r="C892" s="77"/>
      <c r="D892" s="94"/>
      <c r="E892" s="98"/>
      <c r="F892" s="98"/>
      <c r="G892" s="98"/>
      <c r="H892" s="98"/>
      <c r="I892" s="98"/>
      <c r="J892" s="98"/>
      <c r="K892" s="77"/>
      <c r="L892" s="77"/>
      <c r="M892" s="77"/>
      <c r="N892" s="77"/>
      <c r="O892" s="77"/>
      <c r="P892" s="77"/>
      <c r="Q892" s="77"/>
    </row>
    <row r="893" spans="1:17" ht="12.75" customHeight="1" x14ac:dyDescent="0.2">
      <c r="A893" s="77"/>
      <c r="B893" s="114"/>
      <c r="C893" s="77"/>
      <c r="D893" s="94"/>
      <c r="E893" s="98"/>
      <c r="F893" s="98"/>
      <c r="G893" s="98"/>
      <c r="H893" s="98"/>
      <c r="I893" s="98"/>
      <c r="J893" s="98"/>
      <c r="K893" s="77"/>
      <c r="L893" s="77"/>
      <c r="M893" s="77"/>
      <c r="N893" s="77"/>
      <c r="O893" s="77"/>
      <c r="P893" s="77"/>
      <c r="Q893" s="77"/>
    </row>
    <row r="894" spans="1:17" ht="12.75" customHeight="1" x14ac:dyDescent="0.2">
      <c r="A894" s="77"/>
      <c r="B894" s="114"/>
      <c r="C894" s="77"/>
      <c r="D894" s="94"/>
      <c r="E894" s="98"/>
      <c r="F894" s="98"/>
      <c r="G894" s="98"/>
      <c r="H894" s="98"/>
      <c r="I894" s="98"/>
      <c r="J894" s="98"/>
      <c r="K894" s="77"/>
      <c r="L894" s="77"/>
      <c r="M894" s="77"/>
      <c r="N894" s="77"/>
      <c r="O894" s="77"/>
      <c r="P894" s="77"/>
      <c r="Q894" s="77"/>
    </row>
    <row r="895" spans="1:17" ht="12.75" customHeight="1" x14ac:dyDescent="0.2">
      <c r="A895" s="77"/>
      <c r="B895" s="114"/>
      <c r="C895" s="77"/>
      <c r="D895" s="94"/>
      <c r="E895" s="98"/>
      <c r="F895" s="98"/>
      <c r="G895" s="98"/>
      <c r="H895" s="98"/>
      <c r="I895" s="98"/>
      <c r="J895" s="98"/>
      <c r="K895" s="77"/>
      <c r="L895" s="77"/>
      <c r="M895" s="77"/>
      <c r="N895" s="77"/>
      <c r="O895" s="77"/>
      <c r="P895" s="77"/>
      <c r="Q895" s="77"/>
    </row>
    <row r="896" spans="1:17" ht="12.75" customHeight="1" x14ac:dyDescent="0.2">
      <c r="A896" s="77"/>
      <c r="B896" s="114"/>
      <c r="C896" s="77"/>
      <c r="D896" s="94"/>
      <c r="E896" s="98"/>
      <c r="F896" s="98"/>
      <c r="G896" s="98"/>
      <c r="H896" s="98"/>
      <c r="I896" s="98"/>
      <c r="J896" s="98"/>
      <c r="K896" s="77"/>
      <c r="L896" s="77"/>
      <c r="M896" s="77"/>
      <c r="N896" s="77"/>
      <c r="O896" s="77"/>
      <c r="P896" s="77"/>
      <c r="Q896" s="77"/>
    </row>
    <row r="897" spans="1:17" ht="12.75" customHeight="1" x14ac:dyDescent="0.2">
      <c r="A897" s="77"/>
      <c r="B897" s="114"/>
      <c r="C897" s="77"/>
      <c r="D897" s="94"/>
      <c r="E897" s="98"/>
      <c r="F897" s="98"/>
      <c r="G897" s="98"/>
      <c r="H897" s="98"/>
      <c r="I897" s="98"/>
      <c r="J897" s="98"/>
      <c r="K897" s="77"/>
      <c r="L897" s="77"/>
      <c r="M897" s="77"/>
      <c r="N897" s="77"/>
      <c r="O897" s="77"/>
      <c r="P897" s="77"/>
      <c r="Q897" s="77"/>
    </row>
    <row r="898" spans="1:17" ht="12.75" customHeight="1" x14ac:dyDescent="0.2">
      <c r="A898" s="77"/>
      <c r="B898" s="114"/>
      <c r="C898" s="77"/>
      <c r="D898" s="94"/>
      <c r="E898" s="98"/>
      <c r="F898" s="98"/>
      <c r="G898" s="98"/>
      <c r="H898" s="98"/>
      <c r="I898" s="98"/>
      <c r="J898" s="98"/>
      <c r="K898" s="77"/>
      <c r="L898" s="77"/>
      <c r="M898" s="77"/>
      <c r="N898" s="77"/>
      <c r="O898" s="77"/>
      <c r="P898" s="77"/>
      <c r="Q898" s="77"/>
    </row>
    <row r="899" spans="1:17" ht="12.75" customHeight="1" x14ac:dyDescent="0.2">
      <c r="A899" s="77"/>
      <c r="B899" s="114"/>
      <c r="C899" s="77"/>
      <c r="D899" s="94"/>
      <c r="E899" s="98"/>
      <c r="F899" s="98"/>
      <c r="G899" s="98"/>
      <c r="H899" s="98"/>
      <c r="I899" s="98"/>
      <c r="J899" s="98"/>
      <c r="K899" s="77"/>
      <c r="L899" s="77"/>
      <c r="M899" s="77"/>
      <c r="N899" s="77"/>
      <c r="O899" s="77"/>
      <c r="P899" s="77"/>
      <c r="Q899" s="77"/>
    </row>
    <row r="900" spans="1:17" ht="12.75" customHeight="1" x14ac:dyDescent="0.2">
      <c r="A900" s="77"/>
      <c r="B900" s="114"/>
      <c r="C900" s="77"/>
      <c r="D900" s="94"/>
      <c r="E900" s="98"/>
      <c r="F900" s="98"/>
      <c r="G900" s="98"/>
      <c r="H900" s="98"/>
      <c r="I900" s="98"/>
      <c r="J900" s="98"/>
      <c r="K900" s="77"/>
      <c r="L900" s="77"/>
      <c r="M900" s="77"/>
      <c r="N900" s="77"/>
      <c r="O900" s="77"/>
      <c r="P900" s="77"/>
      <c r="Q900" s="77"/>
    </row>
    <row r="901" spans="1:17" ht="12.75" customHeight="1" x14ac:dyDescent="0.2">
      <c r="A901" s="77"/>
      <c r="B901" s="114"/>
      <c r="C901" s="77"/>
      <c r="D901" s="94"/>
      <c r="E901" s="98"/>
      <c r="F901" s="98"/>
      <c r="G901" s="98"/>
      <c r="H901" s="98"/>
      <c r="I901" s="98"/>
      <c r="J901" s="98"/>
      <c r="K901" s="77"/>
      <c r="L901" s="77"/>
      <c r="M901" s="77"/>
      <c r="N901" s="77"/>
      <c r="O901" s="77"/>
      <c r="P901" s="77"/>
      <c r="Q901" s="77"/>
    </row>
    <row r="902" spans="1:17" ht="12.75" customHeight="1" x14ac:dyDescent="0.2">
      <c r="A902" s="77"/>
      <c r="B902" s="114"/>
      <c r="C902" s="77"/>
      <c r="D902" s="94"/>
      <c r="E902" s="98"/>
      <c r="F902" s="98"/>
      <c r="G902" s="98"/>
      <c r="H902" s="98"/>
      <c r="I902" s="98"/>
      <c r="J902" s="98"/>
      <c r="K902" s="77"/>
      <c r="L902" s="77"/>
      <c r="M902" s="77"/>
      <c r="N902" s="77"/>
      <c r="O902" s="77"/>
      <c r="P902" s="77"/>
      <c r="Q902" s="77"/>
    </row>
    <row r="903" spans="1:17" ht="12.75" customHeight="1" x14ac:dyDescent="0.2">
      <c r="A903" s="77"/>
      <c r="B903" s="114"/>
      <c r="C903" s="77"/>
      <c r="D903" s="94"/>
      <c r="E903" s="98"/>
      <c r="F903" s="98"/>
      <c r="G903" s="98"/>
      <c r="H903" s="98"/>
      <c r="I903" s="98"/>
      <c r="J903" s="98"/>
      <c r="K903" s="77"/>
      <c r="L903" s="77"/>
      <c r="M903" s="77"/>
      <c r="N903" s="77"/>
      <c r="O903" s="77"/>
      <c r="P903" s="77"/>
      <c r="Q903" s="77"/>
    </row>
    <row r="904" spans="1:17" ht="12.75" customHeight="1" x14ac:dyDescent="0.2">
      <c r="A904" s="77"/>
      <c r="B904" s="114"/>
      <c r="C904" s="77"/>
      <c r="D904" s="94"/>
      <c r="E904" s="98"/>
      <c r="F904" s="98"/>
      <c r="G904" s="98"/>
      <c r="H904" s="98"/>
      <c r="I904" s="98"/>
      <c r="J904" s="98"/>
      <c r="K904" s="77"/>
      <c r="L904" s="77"/>
      <c r="M904" s="77"/>
      <c r="N904" s="77"/>
      <c r="O904" s="77"/>
      <c r="P904" s="77"/>
      <c r="Q904" s="77"/>
    </row>
    <row r="905" spans="1:17" ht="12.75" customHeight="1" x14ac:dyDescent="0.2">
      <c r="A905" s="77"/>
      <c r="B905" s="114"/>
      <c r="C905" s="77"/>
      <c r="D905" s="94"/>
      <c r="E905" s="98"/>
      <c r="F905" s="98"/>
      <c r="G905" s="98"/>
      <c r="H905" s="98"/>
      <c r="I905" s="98"/>
      <c r="J905" s="98"/>
      <c r="K905" s="77"/>
      <c r="L905" s="77"/>
      <c r="M905" s="77"/>
      <c r="N905" s="77"/>
      <c r="O905" s="77"/>
      <c r="P905" s="77"/>
      <c r="Q905" s="77"/>
    </row>
    <row r="906" spans="1:17" ht="12.75" customHeight="1" x14ac:dyDescent="0.2">
      <c r="A906" s="77"/>
      <c r="B906" s="114"/>
      <c r="C906" s="77"/>
      <c r="D906" s="94"/>
      <c r="E906" s="98"/>
      <c r="F906" s="98"/>
      <c r="G906" s="98"/>
      <c r="H906" s="98"/>
      <c r="I906" s="98"/>
      <c r="J906" s="98"/>
      <c r="K906" s="77"/>
      <c r="L906" s="77"/>
      <c r="M906" s="77"/>
      <c r="N906" s="77"/>
      <c r="O906" s="77"/>
      <c r="P906" s="77"/>
      <c r="Q906" s="77"/>
    </row>
    <row r="907" spans="1:17" ht="12.75" customHeight="1" x14ac:dyDescent="0.2">
      <c r="A907" s="77"/>
      <c r="B907" s="114"/>
      <c r="C907" s="77"/>
      <c r="D907" s="94"/>
      <c r="E907" s="98"/>
      <c r="F907" s="98"/>
      <c r="G907" s="98"/>
      <c r="H907" s="98"/>
      <c r="I907" s="98"/>
      <c r="J907" s="98"/>
      <c r="K907" s="77"/>
      <c r="L907" s="77"/>
      <c r="M907" s="77"/>
      <c r="N907" s="77"/>
      <c r="O907" s="77"/>
      <c r="P907" s="77"/>
      <c r="Q907" s="77"/>
    </row>
    <row r="908" spans="1:17" ht="12.75" customHeight="1" x14ac:dyDescent="0.2">
      <c r="A908" s="77"/>
      <c r="B908" s="114"/>
      <c r="C908" s="77"/>
      <c r="D908" s="94"/>
      <c r="E908" s="98"/>
      <c r="F908" s="98"/>
      <c r="G908" s="98"/>
      <c r="H908" s="98"/>
      <c r="I908" s="98"/>
      <c r="J908" s="98"/>
      <c r="K908" s="77"/>
      <c r="L908" s="77"/>
      <c r="M908" s="77"/>
      <c r="N908" s="77"/>
      <c r="O908" s="77"/>
      <c r="P908" s="77"/>
      <c r="Q908" s="77"/>
    </row>
    <row r="909" spans="1:17" ht="12.75" customHeight="1" x14ac:dyDescent="0.2">
      <c r="A909" s="77"/>
      <c r="B909" s="114"/>
      <c r="C909" s="77"/>
      <c r="D909" s="94"/>
      <c r="E909" s="98"/>
      <c r="F909" s="98"/>
      <c r="G909" s="98"/>
      <c r="H909" s="98"/>
      <c r="I909" s="98"/>
      <c r="J909" s="98"/>
      <c r="K909" s="77"/>
      <c r="L909" s="77"/>
      <c r="M909" s="77"/>
      <c r="N909" s="77"/>
      <c r="O909" s="77"/>
      <c r="P909" s="77"/>
      <c r="Q909" s="77"/>
    </row>
    <row r="910" spans="1:17" ht="12.75" customHeight="1" x14ac:dyDescent="0.2">
      <c r="A910" s="77"/>
      <c r="B910" s="114"/>
      <c r="C910" s="77"/>
      <c r="D910" s="94"/>
      <c r="E910" s="98"/>
      <c r="F910" s="98"/>
      <c r="G910" s="98"/>
      <c r="H910" s="98"/>
      <c r="I910" s="98"/>
      <c r="J910" s="98"/>
      <c r="K910" s="77"/>
      <c r="L910" s="77"/>
      <c r="M910" s="77"/>
      <c r="N910" s="77"/>
      <c r="O910" s="77"/>
      <c r="P910" s="77"/>
      <c r="Q910" s="77"/>
    </row>
    <row r="911" spans="1:17" ht="12.75" customHeight="1" x14ac:dyDescent="0.2">
      <c r="A911" s="77"/>
      <c r="B911" s="114"/>
      <c r="C911" s="77"/>
      <c r="D911" s="94"/>
      <c r="E911" s="98"/>
      <c r="F911" s="98"/>
      <c r="G911" s="98"/>
      <c r="H911" s="98"/>
      <c r="I911" s="98"/>
      <c r="J911" s="98"/>
      <c r="K911" s="77"/>
      <c r="L911" s="77"/>
      <c r="M911" s="77"/>
      <c r="N911" s="77"/>
      <c r="O911" s="77"/>
      <c r="P911" s="77"/>
      <c r="Q911" s="77"/>
    </row>
    <row r="912" spans="1:17" ht="12.75" customHeight="1" x14ac:dyDescent="0.2">
      <c r="A912" s="77"/>
      <c r="B912" s="114"/>
      <c r="C912" s="77"/>
      <c r="D912" s="94"/>
      <c r="E912" s="98"/>
      <c r="F912" s="98"/>
      <c r="G912" s="98"/>
      <c r="H912" s="98"/>
      <c r="I912" s="98"/>
      <c r="J912" s="98"/>
      <c r="K912" s="77"/>
      <c r="L912" s="77"/>
      <c r="M912" s="77"/>
      <c r="N912" s="77"/>
      <c r="O912" s="77"/>
      <c r="P912" s="77"/>
      <c r="Q912" s="77"/>
    </row>
    <row r="913" spans="1:17" ht="12.75" customHeight="1" x14ac:dyDescent="0.2">
      <c r="A913" s="77"/>
      <c r="B913" s="114"/>
      <c r="C913" s="77"/>
      <c r="D913" s="94"/>
      <c r="E913" s="98"/>
      <c r="F913" s="98"/>
      <c r="G913" s="98"/>
      <c r="H913" s="98"/>
      <c r="I913" s="98"/>
      <c r="J913" s="98"/>
      <c r="K913" s="77"/>
      <c r="L913" s="77"/>
      <c r="M913" s="77"/>
      <c r="N913" s="77"/>
      <c r="O913" s="77"/>
      <c r="P913" s="77"/>
      <c r="Q913" s="77"/>
    </row>
    <row r="914" spans="1:17" ht="12.75" customHeight="1" x14ac:dyDescent="0.2">
      <c r="A914" s="77"/>
      <c r="B914" s="114"/>
      <c r="C914" s="77"/>
      <c r="D914" s="94"/>
      <c r="E914" s="98"/>
      <c r="F914" s="98"/>
      <c r="G914" s="98"/>
      <c r="H914" s="98"/>
      <c r="I914" s="98"/>
      <c r="J914" s="98"/>
      <c r="K914" s="77"/>
      <c r="L914" s="77"/>
      <c r="M914" s="77"/>
      <c r="N914" s="77"/>
      <c r="O914" s="77"/>
      <c r="P914" s="77"/>
      <c r="Q914" s="77"/>
    </row>
    <row r="915" spans="1:17" ht="12.75" customHeight="1" x14ac:dyDescent="0.2">
      <c r="A915" s="77"/>
      <c r="B915" s="114"/>
      <c r="C915" s="77"/>
      <c r="D915" s="94"/>
      <c r="E915" s="98"/>
      <c r="F915" s="98"/>
      <c r="G915" s="98"/>
      <c r="H915" s="98"/>
      <c r="I915" s="98"/>
      <c r="J915" s="98"/>
      <c r="K915" s="77"/>
      <c r="L915" s="77"/>
      <c r="M915" s="77"/>
      <c r="N915" s="77"/>
      <c r="O915" s="77"/>
      <c r="P915" s="77"/>
      <c r="Q915" s="77"/>
    </row>
    <row r="916" spans="1:17" ht="12.75" customHeight="1" x14ac:dyDescent="0.2">
      <c r="A916" s="77"/>
      <c r="B916" s="114"/>
      <c r="C916" s="77"/>
      <c r="D916" s="94"/>
      <c r="E916" s="98"/>
      <c r="F916" s="98"/>
      <c r="G916" s="98"/>
      <c r="H916" s="98"/>
      <c r="I916" s="98"/>
      <c r="J916" s="98"/>
      <c r="K916" s="77"/>
      <c r="L916" s="77"/>
      <c r="M916" s="77"/>
      <c r="N916" s="77"/>
      <c r="O916" s="77"/>
      <c r="P916" s="77"/>
      <c r="Q916" s="77"/>
    </row>
    <row r="917" spans="1:17" ht="12.75" customHeight="1" x14ac:dyDescent="0.2">
      <c r="A917" s="77"/>
      <c r="B917" s="114"/>
      <c r="C917" s="77"/>
      <c r="D917" s="94"/>
      <c r="E917" s="98"/>
      <c r="F917" s="98"/>
      <c r="G917" s="98"/>
      <c r="H917" s="98"/>
      <c r="I917" s="98"/>
      <c r="J917" s="98"/>
      <c r="K917" s="77"/>
      <c r="L917" s="77"/>
      <c r="M917" s="77"/>
      <c r="N917" s="77"/>
      <c r="O917" s="77"/>
      <c r="P917" s="77"/>
      <c r="Q917" s="77"/>
    </row>
    <row r="918" spans="1:17" ht="12.75" customHeight="1" x14ac:dyDescent="0.2">
      <c r="A918" s="77"/>
      <c r="B918" s="114"/>
      <c r="C918" s="77"/>
      <c r="D918" s="94"/>
      <c r="E918" s="98"/>
      <c r="F918" s="98"/>
      <c r="G918" s="98"/>
      <c r="H918" s="98"/>
      <c r="I918" s="98"/>
      <c r="J918" s="98"/>
      <c r="K918" s="77"/>
      <c r="L918" s="77"/>
      <c r="M918" s="77"/>
      <c r="N918" s="77"/>
      <c r="O918" s="77"/>
      <c r="P918" s="77"/>
      <c r="Q918" s="77"/>
    </row>
    <row r="919" spans="1:17" ht="12.75" customHeight="1" x14ac:dyDescent="0.2">
      <c r="A919" s="77"/>
      <c r="B919" s="114"/>
      <c r="C919" s="77"/>
      <c r="D919" s="94"/>
      <c r="E919" s="98"/>
      <c r="F919" s="98"/>
      <c r="G919" s="98"/>
      <c r="H919" s="98"/>
      <c r="I919" s="98"/>
      <c r="J919" s="98"/>
      <c r="K919" s="77"/>
      <c r="L919" s="77"/>
      <c r="M919" s="77"/>
      <c r="N919" s="77"/>
      <c r="O919" s="77"/>
      <c r="P919" s="77"/>
      <c r="Q919" s="77"/>
    </row>
    <row r="920" spans="1:17" ht="12.75" customHeight="1" x14ac:dyDescent="0.2">
      <c r="A920" s="77"/>
      <c r="B920" s="114"/>
      <c r="C920" s="77"/>
      <c r="D920" s="94"/>
      <c r="E920" s="98"/>
      <c r="F920" s="98"/>
      <c r="G920" s="98"/>
      <c r="H920" s="98"/>
      <c r="I920" s="98"/>
      <c r="J920" s="98"/>
      <c r="K920" s="77"/>
      <c r="L920" s="77"/>
      <c r="M920" s="77"/>
      <c r="N920" s="77"/>
      <c r="O920" s="77"/>
      <c r="P920" s="77"/>
      <c r="Q920" s="77"/>
    </row>
    <row r="921" spans="1:17" ht="12.75" customHeight="1" x14ac:dyDescent="0.2">
      <c r="A921" s="77"/>
      <c r="B921" s="114"/>
      <c r="C921" s="77"/>
      <c r="D921" s="94"/>
      <c r="E921" s="98"/>
      <c r="F921" s="98"/>
      <c r="G921" s="98"/>
      <c r="H921" s="98"/>
      <c r="I921" s="98"/>
      <c r="J921" s="98"/>
      <c r="K921" s="77"/>
      <c r="L921" s="77"/>
      <c r="M921" s="77"/>
      <c r="N921" s="77"/>
      <c r="O921" s="77"/>
      <c r="P921" s="77"/>
      <c r="Q921" s="77"/>
    </row>
    <row r="922" spans="1:17" ht="12.75" customHeight="1" x14ac:dyDescent="0.2">
      <c r="A922" s="77"/>
      <c r="B922" s="114"/>
      <c r="C922" s="77"/>
      <c r="D922" s="94"/>
      <c r="E922" s="98"/>
      <c r="F922" s="98"/>
      <c r="G922" s="98"/>
      <c r="H922" s="98"/>
      <c r="I922" s="98"/>
      <c r="J922" s="98"/>
      <c r="K922" s="77"/>
      <c r="L922" s="77"/>
      <c r="M922" s="77"/>
      <c r="N922" s="77"/>
      <c r="O922" s="77"/>
      <c r="P922" s="77"/>
      <c r="Q922" s="77"/>
    </row>
    <row r="923" spans="1:17" ht="12.75" customHeight="1" x14ac:dyDescent="0.2">
      <c r="A923" s="77"/>
      <c r="B923" s="114"/>
      <c r="C923" s="77"/>
      <c r="D923" s="94"/>
      <c r="E923" s="98"/>
      <c r="F923" s="98"/>
      <c r="G923" s="98"/>
      <c r="H923" s="98"/>
      <c r="I923" s="98"/>
      <c r="J923" s="98"/>
      <c r="K923" s="77"/>
      <c r="L923" s="77"/>
      <c r="M923" s="77"/>
      <c r="N923" s="77"/>
      <c r="O923" s="77"/>
      <c r="P923" s="77"/>
      <c r="Q923" s="77"/>
    </row>
    <row r="924" spans="1:17" ht="12.75" customHeight="1" x14ac:dyDescent="0.2">
      <c r="A924" s="77"/>
      <c r="B924" s="114"/>
      <c r="C924" s="77"/>
      <c r="D924" s="94"/>
      <c r="E924" s="98"/>
      <c r="F924" s="98"/>
      <c r="G924" s="98"/>
      <c r="H924" s="98"/>
      <c r="I924" s="98"/>
      <c r="J924" s="98"/>
      <c r="K924" s="77"/>
      <c r="L924" s="77"/>
      <c r="M924" s="77"/>
      <c r="N924" s="77"/>
      <c r="O924" s="77"/>
      <c r="P924" s="77"/>
      <c r="Q924" s="77"/>
    </row>
    <row r="925" spans="1:17" ht="12.75" customHeight="1" x14ac:dyDescent="0.2">
      <c r="A925" s="77"/>
      <c r="B925" s="114"/>
      <c r="C925" s="77"/>
      <c r="D925" s="94"/>
      <c r="E925" s="98"/>
      <c r="F925" s="98"/>
      <c r="G925" s="98"/>
      <c r="H925" s="98"/>
      <c r="I925" s="98"/>
      <c r="J925" s="98"/>
      <c r="K925" s="77"/>
      <c r="L925" s="77"/>
      <c r="M925" s="77"/>
      <c r="N925" s="77"/>
      <c r="O925" s="77"/>
      <c r="P925" s="77"/>
      <c r="Q925" s="77"/>
    </row>
    <row r="926" spans="1:17" ht="12.75" customHeight="1" x14ac:dyDescent="0.2">
      <c r="A926" s="77"/>
      <c r="B926" s="114"/>
      <c r="C926" s="77"/>
      <c r="D926" s="94"/>
      <c r="E926" s="98"/>
      <c r="F926" s="98"/>
      <c r="G926" s="98"/>
      <c r="H926" s="98"/>
      <c r="I926" s="98"/>
      <c r="J926" s="98"/>
      <c r="K926" s="77"/>
      <c r="L926" s="77"/>
      <c r="M926" s="77"/>
      <c r="N926" s="77"/>
      <c r="O926" s="77"/>
      <c r="P926" s="77"/>
      <c r="Q926" s="77"/>
    </row>
    <row r="927" spans="1:17" ht="12.75" customHeight="1" x14ac:dyDescent="0.2">
      <c r="A927" s="77"/>
      <c r="B927" s="114"/>
      <c r="C927" s="77"/>
      <c r="D927" s="94"/>
      <c r="E927" s="98"/>
      <c r="F927" s="98"/>
      <c r="G927" s="98"/>
      <c r="H927" s="98"/>
      <c r="I927" s="98"/>
      <c r="J927" s="98"/>
      <c r="K927" s="77"/>
      <c r="L927" s="77"/>
      <c r="M927" s="77"/>
      <c r="N927" s="77"/>
      <c r="O927" s="77"/>
      <c r="P927" s="77"/>
      <c r="Q927" s="77"/>
    </row>
    <row r="928" spans="1:17" ht="12.75" customHeight="1" x14ac:dyDescent="0.2">
      <c r="A928" s="77"/>
      <c r="B928" s="114"/>
      <c r="C928" s="77"/>
      <c r="D928" s="94"/>
      <c r="E928" s="98"/>
      <c r="F928" s="98"/>
      <c r="G928" s="98"/>
      <c r="H928" s="98"/>
      <c r="I928" s="98"/>
      <c r="J928" s="98"/>
      <c r="K928" s="77"/>
      <c r="L928" s="77"/>
      <c r="M928" s="77"/>
      <c r="N928" s="77"/>
      <c r="O928" s="77"/>
      <c r="P928" s="77"/>
      <c r="Q928" s="77"/>
    </row>
    <row r="929" spans="1:17" ht="12.75" customHeight="1" x14ac:dyDescent="0.2">
      <c r="A929" s="77"/>
      <c r="B929" s="114"/>
      <c r="C929" s="77"/>
      <c r="D929" s="94"/>
      <c r="E929" s="98"/>
      <c r="F929" s="98"/>
      <c r="G929" s="98"/>
      <c r="H929" s="98"/>
      <c r="I929" s="98"/>
      <c r="J929" s="98"/>
      <c r="K929" s="77"/>
      <c r="L929" s="77"/>
      <c r="M929" s="77"/>
      <c r="N929" s="77"/>
      <c r="O929" s="77"/>
      <c r="P929" s="77"/>
      <c r="Q929" s="77"/>
    </row>
    <row r="930" spans="1:17" ht="12.75" customHeight="1" x14ac:dyDescent="0.2">
      <c r="A930" s="77"/>
      <c r="B930" s="114"/>
      <c r="C930" s="77"/>
      <c r="D930" s="94"/>
      <c r="E930" s="98"/>
      <c r="F930" s="98"/>
      <c r="G930" s="98"/>
      <c r="H930" s="98"/>
      <c r="I930" s="98"/>
      <c r="J930" s="98"/>
      <c r="K930" s="77"/>
      <c r="L930" s="77"/>
      <c r="M930" s="77"/>
      <c r="N930" s="77"/>
      <c r="O930" s="77"/>
      <c r="P930" s="77"/>
      <c r="Q930" s="77"/>
    </row>
    <row r="931" spans="1:17" ht="12.75" customHeight="1" x14ac:dyDescent="0.2">
      <c r="A931" s="77"/>
      <c r="B931" s="114"/>
      <c r="C931" s="77"/>
      <c r="D931" s="94"/>
      <c r="E931" s="98"/>
      <c r="F931" s="98"/>
      <c r="G931" s="98"/>
      <c r="H931" s="98"/>
      <c r="I931" s="98"/>
      <c r="J931" s="98"/>
      <c r="K931" s="77"/>
      <c r="L931" s="77"/>
      <c r="M931" s="77"/>
      <c r="N931" s="77"/>
      <c r="O931" s="77"/>
      <c r="P931" s="77"/>
      <c r="Q931" s="77"/>
    </row>
    <row r="932" spans="1:17" ht="12.75" customHeight="1" x14ac:dyDescent="0.2">
      <c r="A932" s="77"/>
      <c r="B932" s="114"/>
      <c r="C932" s="77"/>
      <c r="D932" s="94"/>
      <c r="E932" s="98"/>
      <c r="F932" s="98"/>
      <c r="G932" s="98"/>
      <c r="H932" s="98"/>
      <c r="I932" s="98"/>
      <c r="J932" s="98"/>
      <c r="K932" s="77"/>
      <c r="L932" s="77"/>
      <c r="M932" s="77"/>
      <c r="N932" s="77"/>
      <c r="O932" s="77"/>
      <c r="P932" s="77"/>
      <c r="Q932" s="77"/>
    </row>
    <row r="933" spans="1:17" ht="12.75" customHeight="1" x14ac:dyDescent="0.2">
      <c r="A933" s="77"/>
      <c r="B933" s="114"/>
      <c r="C933" s="77"/>
      <c r="D933" s="94"/>
      <c r="E933" s="98"/>
      <c r="F933" s="98"/>
      <c r="G933" s="98"/>
      <c r="H933" s="98"/>
      <c r="I933" s="98"/>
      <c r="J933" s="98"/>
      <c r="K933" s="77"/>
      <c r="L933" s="77"/>
      <c r="M933" s="77"/>
      <c r="N933" s="77"/>
      <c r="O933" s="77"/>
      <c r="P933" s="77"/>
      <c r="Q933" s="77"/>
    </row>
    <row r="934" spans="1:17" ht="12.75" customHeight="1" x14ac:dyDescent="0.2">
      <c r="A934" s="77"/>
      <c r="B934" s="114"/>
      <c r="C934" s="77"/>
      <c r="D934" s="94"/>
      <c r="E934" s="98"/>
      <c r="F934" s="98"/>
      <c r="G934" s="98"/>
      <c r="H934" s="98"/>
      <c r="I934" s="98"/>
      <c r="J934" s="98"/>
      <c r="K934" s="77"/>
      <c r="L934" s="77"/>
      <c r="M934" s="77"/>
      <c r="N934" s="77"/>
      <c r="O934" s="77"/>
      <c r="P934" s="77"/>
      <c r="Q934" s="77"/>
    </row>
    <row r="935" spans="1:17" ht="12.75" customHeight="1" x14ac:dyDescent="0.2">
      <c r="A935" s="77"/>
      <c r="B935" s="114"/>
      <c r="C935" s="77"/>
      <c r="D935" s="94"/>
      <c r="E935" s="98"/>
      <c r="F935" s="98"/>
      <c r="G935" s="98"/>
      <c r="H935" s="98"/>
      <c r="I935" s="98"/>
      <c r="J935" s="98"/>
      <c r="K935" s="77"/>
      <c r="L935" s="77"/>
      <c r="M935" s="77"/>
      <c r="N935" s="77"/>
      <c r="O935" s="77"/>
      <c r="P935" s="77"/>
      <c r="Q935" s="77"/>
    </row>
    <row r="936" spans="1:17" ht="12.75" customHeight="1" x14ac:dyDescent="0.2">
      <c r="A936" s="77"/>
      <c r="B936" s="114"/>
      <c r="C936" s="77"/>
      <c r="D936" s="94"/>
      <c r="E936" s="98"/>
      <c r="F936" s="98"/>
      <c r="G936" s="98"/>
      <c r="H936" s="98"/>
      <c r="I936" s="98"/>
      <c r="J936" s="98"/>
      <c r="K936" s="77"/>
      <c r="L936" s="77"/>
      <c r="M936" s="77"/>
      <c r="N936" s="77"/>
      <c r="O936" s="77"/>
      <c r="P936" s="77"/>
      <c r="Q936" s="77"/>
    </row>
    <row r="937" spans="1:17" ht="12.75" customHeight="1" x14ac:dyDescent="0.2">
      <c r="A937" s="77"/>
      <c r="B937" s="114"/>
      <c r="C937" s="77"/>
      <c r="D937" s="94"/>
      <c r="E937" s="98"/>
      <c r="F937" s="98"/>
      <c r="G937" s="98"/>
      <c r="H937" s="98"/>
      <c r="I937" s="98"/>
      <c r="J937" s="98"/>
      <c r="K937" s="77"/>
      <c r="L937" s="77"/>
      <c r="M937" s="77"/>
      <c r="N937" s="77"/>
      <c r="O937" s="77"/>
      <c r="P937" s="77"/>
      <c r="Q937" s="77"/>
    </row>
    <row r="938" spans="1:17" ht="12.75" customHeight="1" x14ac:dyDescent="0.2">
      <c r="A938" s="77"/>
      <c r="B938" s="114"/>
      <c r="C938" s="77"/>
      <c r="D938" s="94"/>
      <c r="E938" s="98"/>
      <c r="F938" s="98"/>
      <c r="G938" s="98"/>
      <c r="H938" s="98"/>
      <c r="I938" s="98"/>
      <c r="J938" s="98"/>
      <c r="K938" s="77"/>
      <c r="L938" s="77"/>
      <c r="M938" s="77"/>
      <c r="N938" s="77"/>
      <c r="O938" s="77"/>
      <c r="P938" s="77"/>
      <c r="Q938" s="77"/>
    </row>
    <row r="939" spans="1:17" ht="12.75" customHeight="1" x14ac:dyDescent="0.2">
      <c r="A939" s="77"/>
      <c r="B939" s="114"/>
      <c r="C939" s="77"/>
      <c r="D939" s="94"/>
      <c r="E939" s="98"/>
      <c r="F939" s="98"/>
      <c r="G939" s="98"/>
      <c r="H939" s="98"/>
      <c r="I939" s="98"/>
      <c r="J939" s="98"/>
      <c r="K939" s="77"/>
      <c r="L939" s="77"/>
      <c r="M939" s="77"/>
      <c r="N939" s="77"/>
      <c r="O939" s="77"/>
      <c r="P939" s="77"/>
      <c r="Q939" s="77"/>
    </row>
    <row r="940" spans="1:17" ht="12.75" customHeight="1" x14ac:dyDescent="0.2">
      <c r="A940" s="77"/>
      <c r="B940" s="114"/>
      <c r="C940" s="77"/>
      <c r="D940" s="94"/>
      <c r="E940" s="98"/>
      <c r="F940" s="98"/>
      <c r="G940" s="98"/>
      <c r="H940" s="98"/>
      <c r="I940" s="98"/>
      <c r="J940" s="98"/>
      <c r="K940" s="77"/>
      <c r="L940" s="77"/>
      <c r="M940" s="77"/>
      <c r="N940" s="77"/>
      <c r="O940" s="77"/>
      <c r="P940" s="77"/>
      <c r="Q940" s="77"/>
    </row>
    <row r="941" spans="1:17" ht="12.75" customHeight="1" x14ac:dyDescent="0.2">
      <c r="A941" s="77"/>
      <c r="B941" s="114"/>
      <c r="C941" s="77"/>
      <c r="D941" s="94"/>
      <c r="E941" s="98"/>
      <c r="F941" s="98"/>
      <c r="G941" s="98"/>
      <c r="H941" s="98"/>
      <c r="I941" s="98"/>
      <c r="J941" s="98"/>
      <c r="K941" s="77"/>
      <c r="L941" s="77"/>
      <c r="M941" s="77"/>
      <c r="N941" s="77"/>
      <c r="O941" s="77"/>
      <c r="P941" s="77"/>
      <c r="Q941" s="77"/>
    </row>
    <row r="942" spans="1:17" ht="12.75" customHeight="1" x14ac:dyDescent="0.2">
      <c r="A942" s="77"/>
      <c r="B942" s="114"/>
      <c r="C942" s="77"/>
      <c r="D942" s="94"/>
      <c r="E942" s="98"/>
      <c r="F942" s="98"/>
      <c r="G942" s="98"/>
      <c r="H942" s="98"/>
      <c r="I942" s="98"/>
      <c r="J942" s="98"/>
      <c r="K942" s="77"/>
      <c r="L942" s="77"/>
      <c r="M942" s="77"/>
      <c r="N942" s="77"/>
      <c r="O942" s="77"/>
      <c r="P942" s="77"/>
      <c r="Q942" s="77"/>
    </row>
    <row r="943" spans="1:17" ht="12.75" customHeight="1" x14ac:dyDescent="0.2">
      <c r="A943" s="77"/>
      <c r="B943" s="114"/>
      <c r="C943" s="77"/>
      <c r="D943" s="94"/>
      <c r="E943" s="98"/>
      <c r="F943" s="98"/>
      <c r="G943" s="98"/>
      <c r="H943" s="98"/>
      <c r="I943" s="98"/>
      <c r="J943" s="98"/>
      <c r="K943" s="77"/>
      <c r="L943" s="77"/>
      <c r="M943" s="77"/>
      <c r="N943" s="77"/>
      <c r="O943" s="77"/>
      <c r="P943" s="77"/>
      <c r="Q943" s="77"/>
    </row>
    <row r="944" spans="1:17" ht="12.75" customHeight="1" x14ac:dyDescent="0.2">
      <c r="A944" s="77"/>
      <c r="B944" s="114"/>
      <c r="C944" s="77"/>
      <c r="D944" s="94"/>
      <c r="E944" s="98"/>
      <c r="F944" s="98"/>
      <c r="G944" s="98"/>
      <c r="H944" s="98"/>
      <c r="I944" s="98"/>
      <c r="J944" s="98"/>
      <c r="K944" s="77"/>
      <c r="L944" s="77"/>
      <c r="M944" s="77"/>
      <c r="N944" s="77"/>
      <c r="O944" s="77"/>
      <c r="P944" s="77"/>
      <c r="Q944" s="77"/>
    </row>
    <row r="945" spans="1:17" ht="12.75" customHeight="1" x14ac:dyDescent="0.2">
      <c r="A945" s="77"/>
      <c r="B945" s="114"/>
      <c r="C945" s="77"/>
      <c r="D945" s="94"/>
      <c r="E945" s="98"/>
      <c r="F945" s="98"/>
      <c r="G945" s="98"/>
      <c r="H945" s="98"/>
      <c r="I945" s="98"/>
      <c r="J945" s="98"/>
      <c r="K945" s="77"/>
      <c r="L945" s="77"/>
      <c r="M945" s="77"/>
      <c r="N945" s="77"/>
      <c r="O945" s="77"/>
      <c r="P945" s="77"/>
      <c r="Q945" s="77"/>
    </row>
    <row r="946" spans="1:17" ht="12.75" customHeight="1" x14ac:dyDescent="0.2">
      <c r="A946" s="77"/>
      <c r="B946" s="114"/>
      <c r="C946" s="77"/>
      <c r="D946" s="94"/>
      <c r="E946" s="98"/>
      <c r="F946" s="98"/>
      <c r="G946" s="98"/>
      <c r="H946" s="98"/>
      <c r="I946" s="98"/>
      <c r="J946" s="98"/>
      <c r="K946" s="77"/>
      <c r="L946" s="77"/>
      <c r="M946" s="77"/>
      <c r="N946" s="77"/>
      <c r="O946" s="77"/>
      <c r="P946" s="77"/>
      <c r="Q946" s="77"/>
    </row>
    <row r="947" spans="1:17" ht="12.75" customHeight="1" x14ac:dyDescent="0.2">
      <c r="A947" s="77"/>
      <c r="B947" s="114"/>
      <c r="C947" s="77"/>
      <c r="D947" s="94"/>
      <c r="E947" s="98"/>
      <c r="F947" s="98"/>
      <c r="G947" s="98"/>
      <c r="H947" s="98"/>
      <c r="I947" s="98"/>
      <c r="J947" s="98"/>
      <c r="K947" s="77"/>
      <c r="L947" s="77"/>
      <c r="M947" s="77"/>
      <c r="N947" s="77"/>
      <c r="O947" s="77"/>
      <c r="P947" s="77"/>
      <c r="Q947" s="77"/>
    </row>
    <row r="948" spans="1:17" ht="12.75" customHeight="1" x14ac:dyDescent="0.2">
      <c r="A948" s="77"/>
      <c r="B948" s="114"/>
      <c r="C948" s="77"/>
      <c r="D948" s="94"/>
      <c r="E948" s="98"/>
      <c r="F948" s="98"/>
      <c r="G948" s="98"/>
      <c r="H948" s="98"/>
      <c r="I948" s="98"/>
      <c r="J948" s="98"/>
      <c r="K948" s="77"/>
      <c r="L948" s="77"/>
      <c r="M948" s="77"/>
      <c r="N948" s="77"/>
      <c r="O948" s="77"/>
      <c r="P948" s="77"/>
      <c r="Q948" s="77"/>
    </row>
    <row r="949" spans="1:17" ht="12.75" customHeight="1" x14ac:dyDescent="0.2">
      <c r="A949" s="77"/>
      <c r="B949" s="114"/>
      <c r="C949" s="77"/>
      <c r="D949" s="94"/>
      <c r="E949" s="98"/>
      <c r="F949" s="98"/>
      <c r="G949" s="98"/>
      <c r="H949" s="98"/>
      <c r="I949" s="98"/>
      <c r="J949" s="98"/>
      <c r="K949" s="77"/>
      <c r="L949" s="77"/>
      <c r="M949" s="77"/>
      <c r="N949" s="77"/>
      <c r="O949" s="77"/>
      <c r="P949" s="77"/>
      <c r="Q949" s="77"/>
    </row>
    <row r="950" spans="1:17" ht="12.75" customHeight="1" x14ac:dyDescent="0.2">
      <c r="A950" s="77"/>
      <c r="B950" s="114"/>
      <c r="C950" s="77"/>
      <c r="D950" s="94"/>
      <c r="E950" s="98"/>
      <c r="F950" s="98"/>
      <c r="G950" s="98"/>
      <c r="H950" s="98"/>
      <c r="I950" s="98"/>
      <c r="J950" s="98"/>
      <c r="K950" s="77"/>
      <c r="L950" s="77"/>
      <c r="M950" s="77"/>
      <c r="N950" s="77"/>
      <c r="O950" s="77"/>
      <c r="P950" s="77"/>
      <c r="Q950" s="77"/>
    </row>
    <row r="951" spans="1:17" ht="12.75" customHeight="1" x14ac:dyDescent="0.2">
      <c r="A951" s="77"/>
      <c r="B951" s="114"/>
      <c r="C951" s="77"/>
      <c r="D951" s="94"/>
      <c r="E951" s="98"/>
      <c r="F951" s="98"/>
      <c r="G951" s="98"/>
      <c r="H951" s="98"/>
      <c r="I951" s="98"/>
      <c r="J951" s="98"/>
      <c r="K951" s="77"/>
      <c r="L951" s="77"/>
      <c r="M951" s="77"/>
      <c r="N951" s="77"/>
      <c r="O951" s="77"/>
      <c r="P951" s="77"/>
      <c r="Q951" s="77"/>
    </row>
    <row r="952" spans="1:17" ht="12.75" customHeight="1" x14ac:dyDescent="0.2">
      <c r="A952" s="77"/>
      <c r="B952" s="114"/>
      <c r="C952" s="77"/>
      <c r="D952" s="94"/>
      <c r="E952" s="98"/>
      <c r="F952" s="98"/>
      <c r="G952" s="98"/>
      <c r="H952" s="98"/>
      <c r="I952" s="98"/>
      <c r="J952" s="98"/>
      <c r="K952" s="77"/>
      <c r="L952" s="77"/>
      <c r="M952" s="77"/>
      <c r="N952" s="77"/>
      <c r="O952" s="77"/>
      <c r="P952" s="77"/>
      <c r="Q952" s="77"/>
    </row>
    <row r="953" spans="1:17" ht="12.75" customHeight="1" x14ac:dyDescent="0.2">
      <c r="A953" s="77"/>
      <c r="B953" s="114"/>
      <c r="C953" s="77"/>
      <c r="D953" s="94"/>
      <c r="E953" s="98"/>
      <c r="F953" s="98"/>
      <c r="G953" s="98"/>
      <c r="H953" s="98"/>
      <c r="I953" s="98"/>
      <c r="J953" s="98"/>
      <c r="K953" s="77"/>
      <c r="L953" s="77"/>
      <c r="M953" s="77"/>
      <c r="N953" s="77"/>
      <c r="O953" s="77"/>
      <c r="P953" s="77"/>
      <c r="Q953" s="77"/>
    </row>
    <row r="954" spans="1:17" ht="12.75" customHeight="1" x14ac:dyDescent="0.2">
      <c r="A954" s="77"/>
      <c r="B954" s="114"/>
      <c r="C954" s="77"/>
      <c r="D954" s="94"/>
      <c r="E954" s="98"/>
      <c r="F954" s="98"/>
      <c r="G954" s="98"/>
      <c r="H954" s="98"/>
      <c r="I954" s="98"/>
      <c r="J954" s="98"/>
      <c r="K954" s="77"/>
      <c r="L954" s="77"/>
      <c r="M954" s="77"/>
      <c r="N954" s="77"/>
      <c r="O954" s="77"/>
      <c r="P954" s="77"/>
      <c r="Q954" s="77"/>
    </row>
    <row r="955" spans="1:17" ht="12.75" customHeight="1" x14ac:dyDescent="0.2">
      <c r="A955" s="77"/>
      <c r="B955" s="114"/>
      <c r="C955" s="77"/>
      <c r="D955" s="94"/>
      <c r="E955" s="98"/>
      <c r="F955" s="98"/>
      <c r="G955" s="98"/>
      <c r="H955" s="98"/>
      <c r="I955" s="98"/>
      <c r="J955" s="98"/>
      <c r="K955" s="77"/>
      <c r="L955" s="77"/>
      <c r="M955" s="77"/>
      <c r="N955" s="77"/>
      <c r="O955" s="77"/>
      <c r="P955" s="77"/>
      <c r="Q955" s="77"/>
    </row>
    <row r="956" spans="1:17" ht="12.75" customHeight="1" x14ac:dyDescent="0.2">
      <c r="A956" s="77"/>
      <c r="B956" s="114"/>
      <c r="C956" s="77"/>
      <c r="D956" s="94"/>
      <c r="E956" s="98"/>
      <c r="F956" s="98"/>
      <c r="G956" s="98"/>
      <c r="H956" s="98"/>
      <c r="I956" s="98"/>
      <c r="J956" s="98"/>
      <c r="K956" s="77"/>
      <c r="L956" s="77"/>
      <c r="M956" s="77"/>
      <c r="N956" s="77"/>
      <c r="O956" s="77"/>
      <c r="P956" s="77"/>
      <c r="Q956" s="77"/>
    </row>
    <row r="957" spans="1:17" ht="12.75" customHeight="1" x14ac:dyDescent="0.2">
      <c r="A957" s="77"/>
      <c r="B957" s="114"/>
      <c r="C957" s="77"/>
      <c r="D957" s="94"/>
      <c r="E957" s="98"/>
      <c r="F957" s="98"/>
      <c r="G957" s="98"/>
      <c r="H957" s="98"/>
      <c r="I957" s="98"/>
      <c r="J957" s="98"/>
      <c r="K957" s="77"/>
      <c r="L957" s="77"/>
      <c r="M957" s="77"/>
      <c r="N957" s="77"/>
      <c r="O957" s="77"/>
      <c r="P957" s="77"/>
      <c r="Q957" s="77"/>
    </row>
    <row r="958" spans="1:17" ht="12.75" customHeight="1" x14ac:dyDescent="0.2">
      <c r="A958" s="77"/>
      <c r="B958" s="114"/>
      <c r="C958" s="77"/>
      <c r="D958" s="94"/>
      <c r="E958" s="98"/>
      <c r="F958" s="98"/>
      <c r="G958" s="98"/>
      <c r="H958" s="98"/>
      <c r="I958" s="98"/>
      <c r="J958" s="98"/>
      <c r="K958" s="77"/>
      <c r="L958" s="77"/>
      <c r="M958" s="77"/>
      <c r="N958" s="77"/>
      <c r="O958" s="77"/>
      <c r="P958" s="77"/>
      <c r="Q958" s="77"/>
    </row>
    <row r="959" spans="1:17" ht="12.75" customHeight="1" x14ac:dyDescent="0.2">
      <c r="A959" s="77"/>
      <c r="B959" s="114"/>
      <c r="C959" s="77"/>
      <c r="D959" s="94"/>
      <c r="E959" s="98"/>
      <c r="F959" s="98"/>
      <c r="G959" s="98"/>
      <c r="H959" s="98"/>
      <c r="I959" s="98"/>
      <c r="J959" s="98"/>
      <c r="K959" s="77"/>
      <c r="L959" s="77"/>
      <c r="M959" s="77"/>
      <c r="N959" s="77"/>
      <c r="O959" s="77"/>
      <c r="P959" s="77"/>
      <c r="Q959" s="77"/>
    </row>
    <row r="960" spans="1:17" ht="12.75" customHeight="1" x14ac:dyDescent="0.2">
      <c r="A960" s="77"/>
      <c r="B960" s="114"/>
      <c r="C960" s="77"/>
      <c r="D960" s="94"/>
      <c r="E960" s="98"/>
      <c r="F960" s="98"/>
      <c r="G960" s="98"/>
      <c r="H960" s="98"/>
      <c r="I960" s="98"/>
      <c r="J960" s="98"/>
      <c r="K960" s="77"/>
      <c r="L960" s="77"/>
      <c r="M960" s="77"/>
      <c r="N960" s="77"/>
      <c r="O960" s="77"/>
      <c r="P960" s="77"/>
      <c r="Q960" s="77"/>
    </row>
    <row r="961" spans="1:17" ht="12.75" customHeight="1" x14ac:dyDescent="0.2">
      <c r="A961" s="77"/>
      <c r="B961" s="114"/>
      <c r="C961" s="77"/>
      <c r="D961" s="94"/>
      <c r="E961" s="98"/>
      <c r="F961" s="98"/>
      <c r="G961" s="98"/>
      <c r="H961" s="98"/>
      <c r="I961" s="98"/>
      <c r="J961" s="98"/>
      <c r="K961" s="77"/>
      <c r="L961" s="77"/>
      <c r="M961" s="77"/>
      <c r="N961" s="77"/>
      <c r="O961" s="77"/>
      <c r="P961" s="77"/>
      <c r="Q961" s="77"/>
    </row>
    <row r="962" spans="1:17" ht="12.75" customHeight="1" x14ac:dyDescent="0.2">
      <c r="A962" s="77"/>
      <c r="B962" s="114"/>
      <c r="C962" s="77"/>
      <c r="D962" s="94"/>
      <c r="E962" s="98"/>
      <c r="F962" s="98"/>
      <c r="G962" s="98"/>
      <c r="H962" s="98"/>
      <c r="I962" s="98"/>
      <c r="J962" s="98"/>
      <c r="K962" s="77"/>
      <c r="L962" s="77"/>
      <c r="M962" s="77"/>
      <c r="N962" s="77"/>
      <c r="O962" s="77"/>
      <c r="P962" s="77"/>
      <c r="Q962" s="77"/>
    </row>
    <row r="963" spans="1:17" ht="12.75" customHeight="1" x14ac:dyDescent="0.2">
      <c r="A963" s="77"/>
      <c r="B963" s="114"/>
      <c r="C963" s="77"/>
      <c r="D963" s="94"/>
      <c r="E963" s="98"/>
      <c r="F963" s="98"/>
      <c r="G963" s="98"/>
      <c r="H963" s="98"/>
      <c r="I963" s="98"/>
      <c r="J963" s="98"/>
      <c r="K963" s="77"/>
      <c r="L963" s="77"/>
      <c r="M963" s="77"/>
      <c r="N963" s="77"/>
      <c r="O963" s="77"/>
      <c r="P963" s="77"/>
      <c r="Q963" s="77"/>
    </row>
    <row r="964" spans="1:17" ht="12.75" customHeight="1" x14ac:dyDescent="0.2">
      <c r="A964" s="77"/>
      <c r="B964" s="114"/>
      <c r="C964" s="77"/>
      <c r="D964" s="94"/>
      <c r="E964" s="98"/>
      <c r="F964" s="98"/>
      <c r="G964" s="98"/>
      <c r="H964" s="98"/>
      <c r="I964" s="98"/>
      <c r="J964" s="98"/>
      <c r="K964" s="77"/>
      <c r="L964" s="77"/>
      <c r="M964" s="77"/>
      <c r="N964" s="77"/>
      <c r="O964" s="77"/>
      <c r="P964" s="77"/>
      <c r="Q964" s="77"/>
    </row>
    <row r="965" spans="1:17" ht="12.75" customHeight="1" x14ac:dyDescent="0.2">
      <c r="A965" s="77"/>
      <c r="B965" s="114"/>
      <c r="C965" s="77"/>
      <c r="D965" s="94"/>
      <c r="E965" s="98"/>
      <c r="F965" s="98"/>
      <c r="G965" s="98"/>
      <c r="H965" s="98"/>
      <c r="I965" s="98"/>
      <c r="J965" s="98"/>
      <c r="K965" s="77"/>
      <c r="L965" s="77"/>
      <c r="M965" s="77"/>
      <c r="N965" s="77"/>
      <c r="O965" s="77"/>
      <c r="P965" s="77"/>
      <c r="Q965" s="77"/>
    </row>
    <row r="966" spans="1:17" ht="12.75" customHeight="1" x14ac:dyDescent="0.2">
      <c r="A966" s="77"/>
      <c r="B966" s="114"/>
      <c r="C966" s="77"/>
      <c r="D966" s="94"/>
      <c r="E966" s="98"/>
      <c r="F966" s="98"/>
      <c r="G966" s="98"/>
      <c r="H966" s="98"/>
      <c r="I966" s="98"/>
      <c r="J966" s="98"/>
      <c r="K966" s="77"/>
      <c r="L966" s="77"/>
      <c r="M966" s="77"/>
      <c r="N966" s="77"/>
      <c r="O966" s="77"/>
      <c r="P966" s="77"/>
      <c r="Q966" s="77"/>
    </row>
    <row r="967" spans="1:17" ht="12.75" customHeight="1" x14ac:dyDescent="0.2">
      <c r="A967" s="77"/>
      <c r="B967" s="114"/>
      <c r="C967" s="77"/>
      <c r="D967" s="94"/>
      <c r="E967" s="98"/>
      <c r="F967" s="98"/>
      <c r="G967" s="98"/>
      <c r="H967" s="98"/>
      <c r="I967" s="98"/>
      <c r="J967" s="98"/>
      <c r="K967" s="77"/>
      <c r="L967" s="77"/>
      <c r="M967" s="77"/>
      <c r="N967" s="77"/>
      <c r="O967" s="77"/>
      <c r="P967" s="77"/>
      <c r="Q967" s="77"/>
    </row>
    <row r="968" spans="1:17" ht="12.75" customHeight="1" x14ac:dyDescent="0.2">
      <c r="A968" s="77"/>
      <c r="B968" s="114"/>
      <c r="C968" s="77"/>
      <c r="D968" s="94"/>
      <c r="E968" s="98"/>
      <c r="F968" s="98"/>
      <c r="G968" s="98"/>
      <c r="H968" s="98"/>
      <c r="I968" s="98"/>
      <c r="J968" s="98"/>
      <c r="K968" s="77"/>
      <c r="L968" s="77"/>
      <c r="M968" s="77"/>
      <c r="N968" s="77"/>
      <c r="O968" s="77"/>
      <c r="P968" s="77"/>
      <c r="Q968" s="77"/>
    </row>
    <row r="969" spans="1:17" ht="12.75" customHeight="1" x14ac:dyDescent="0.2">
      <c r="A969" s="77"/>
      <c r="B969" s="114"/>
      <c r="C969" s="77"/>
      <c r="D969" s="94"/>
      <c r="E969" s="98"/>
      <c r="F969" s="98"/>
      <c r="G969" s="98"/>
      <c r="H969" s="98"/>
      <c r="I969" s="98"/>
      <c r="J969" s="98"/>
      <c r="K969" s="77"/>
      <c r="L969" s="77"/>
      <c r="M969" s="77"/>
      <c r="N969" s="77"/>
      <c r="O969" s="77"/>
      <c r="P969" s="77"/>
      <c r="Q969" s="77"/>
    </row>
    <row r="970" spans="1:17" ht="12.75" customHeight="1" x14ac:dyDescent="0.2">
      <c r="A970" s="77"/>
      <c r="B970" s="114"/>
      <c r="C970" s="77"/>
      <c r="D970" s="94"/>
      <c r="E970" s="98"/>
      <c r="F970" s="98"/>
      <c r="G970" s="98"/>
      <c r="H970" s="98"/>
      <c r="I970" s="98"/>
      <c r="J970" s="98"/>
      <c r="K970" s="77"/>
      <c r="L970" s="77"/>
      <c r="M970" s="77"/>
      <c r="N970" s="77"/>
      <c r="O970" s="77"/>
      <c r="P970" s="77"/>
      <c r="Q970" s="77"/>
    </row>
    <row r="971" spans="1:17" ht="12.75" customHeight="1" x14ac:dyDescent="0.2">
      <c r="A971" s="77"/>
      <c r="B971" s="114"/>
      <c r="C971" s="77"/>
      <c r="D971" s="94"/>
      <c r="E971" s="98"/>
      <c r="F971" s="98"/>
      <c r="G971" s="98"/>
      <c r="H971" s="98"/>
      <c r="I971" s="98"/>
      <c r="J971" s="98"/>
      <c r="K971" s="77"/>
      <c r="L971" s="77"/>
      <c r="M971" s="77"/>
      <c r="N971" s="77"/>
      <c r="O971" s="77"/>
      <c r="P971" s="77"/>
      <c r="Q971" s="77"/>
    </row>
    <row r="972" spans="1:17" ht="12.75" customHeight="1" x14ac:dyDescent="0.2">
      <c r="A972" s="77"/>
      <c r="B972" s="114"/>
      <c r="C972" s="77"/>
      <c r="D972" s="94"/>
      <c r="E972" s="98"/>
      <c r="F972" s="98"/>
      <c r="G972" s="98"/>
      <c r="H972" s="98"/>
      <c r="I972" s="98"/>
      <c r="J972" s="98"/>
      <c r="K972" s="77"/>
      <c r="L972" s="77"/>
      <c r="M972" s="77"/>
      <c r="N972" s="77"/>
      <c r="O972" s="77"/>
      <c r="P972" s="77"/>
      <c r="Q972" s="77"/>
    </row>
    <row r="973" spans="1:17" ht="12.75" customHeight="1" x14ac:dyDescent="0.2">
      <c r="A973" s="77"/>
      <c r="B973" s="114"/>
      <c r="C973" s="77"/>
      <c r="D973" s="94"/>
      <c r="E973" s="98"/>
      <c r="F973" s="98"/>
      <c r="G973" s="98"/>
      <c r="H973" s="98"/>
      <c r="I973" s="98"/>
      <c r="J973" s="98"/>
      <c r="K973" s="77"/>
      <c r="L973" s="77"/>
      <c r="M973" s="77"/>
      <c r="N973" s="77"/>
      <c r="O973" s="77"/>
      <c r="P973" s="77"/>
      <c r="Q973" s="77"/>
    </row>
    <row r="974" spans="1:17" ht="12.75" customHeight="1" x14ac:dyDescent="0.2">
      <c r="A974" s="77"/>
      <c r="B974" s="114"/>
      <c r="C974" s="77"/>
      <c r="D974" s="94"/>
      <c r="E974" s="98"/>
      <c r="F974" s="98"/>
      <c r="G974" s="98"/>
      <c r="H974" s="98"/>
      <c r="I974" s="98"/>
      <c r="J974" s="98"/>
      <c r="K974" s="77"/>
      <c r="L974" s="77"/>
      <c r="M974" s="77"/>
      <c r="N974" s="77"/>
      <c r="O974" s="77"/>
      <c r="P974" s="77"/>
      <c r="Q974" s="77"/>
    </row>
    <row r="975" spans="1:17" ht="12.75" customHeight="1" x14ac:dyDescent="0.2">
      <c r="A975" s="77"/>
      <c r="B975" s="114"/>
      <c r="C975" s="77"/>
      <c r="D975" s="94"/>
      <c r="E975" s="98"/>
      <c r="F975" s="98"/>
      <c r="G975" s="98"/>
      <c r="H975" s="98"/>
      <c r="I975" s="98"/>
      <c r="J975" s="98"/>
      <c r="K975" s="77"/>
      <c r="L975" s="77"/>
      <c r="M975" s="77"/>
      <c r="N975" s="77"/>
      <c r="O975" s="77"/>
      <c r="P975" s="77"/>
      <c r="Q975" s="77"/>
    </row>
    <row r="976" spans="1:17" ht="12.75" customHeight="1" x14ac:dyDescent="0.2">
      <c r="A976" s="77"/>
      <c r="B976" s="114"/>
      <c r="C976" s="77"/>
      <c r="D976" s="94"/>
      <c r="E976" s="98"/>
      <c r="F976" s="98"/>
      <c r="G976" s="98"/>
      <c r="H976" s="98"/>
      <c r="I976" s="98"/>
      <c r="J976" s="98"/>
      <c r="K976" s="77"/>
      <c r="L976" s="77"/>
      <c r="M976" s="77"/>
      <c r="N976" s="77"/>
      <c r="O976" s="77"/>
      <c r="P976" s="77"/>
      <c r="Q976" s="77"/>
    </row>
    <row r="977" spans="1:17" ht="12.75" customHeight="1" x14ac:dyDescent="0.2">
      <c r="A977" s="77"/>
      <c r="B977" s="114"/>
      <c r="C977" s="77"/>
      <c r="D977" s="94"/>
      <c r="E977" s="98"/>
      <c r="F977" s="98"/>
      <c r="G977" s="98"/>
      <c r="H977" s="98"/>
      <c r="I977" s="98"/>
      <c r="J977" s="98"/>
      <c r="K977" s="77"/>
      <c r="L977" s="77"/>
      <c r="M977" s="77"/>
      <c r="N977" s="77"/>
      <c r="O977" s="77"/>
      <c r="P977" s="77"/>
      <c r="Q977" s="77"/>
    </row>
    <row r="978" spans="1:17" ht="12.75" customHeight="1" x14ac:dyDescent="0.2">
      <c r="A978" s="77"/>
      <c r="B978" s="114"/>
      <c r="C978" s="77"/>
      <c r="D978" s="94"/>
      <c r="E978" s="98"/>
      <c r="F978" s="98"/>
      <c r="G978" s="98"/>
      <c r="H978" s="98"/>
      <c r="I978" s="98"/>
      <c r="J978" s="98"/>
      <c r="K978" s="77"/>
      <c r="L978" s="77"/>
      <c r="M978" s="77"/>
      <c r="N978" s="77"/>
      <c r="O978" s="77"/>
      <c r="P978" s="77"/>
      <c r="Q978" s="77"/>
    </row>
    <row r="979" spans="1:17" ht="12.75" customHeight="1" x14ac:dyDescent="0.2">
      <c r="A979" s="77"/>
      <c r="B979" s="114"/>
      <c r="C979" s="77"/>
      <c r="D979" s="94"/>
      <c r="E979" s="98"/>
      <c r="F979" s="98"/>
      <c r="G979" s="98"/>
      <c r="H979" s="98"/>
      <c r="I979" s="98"/>
      <c r="J979" s="98"/>
      <c r="K979" s="77"/>
      <c r="L979" s="77"/>
      <c r="M979" s="77"/>
      <c r="N979" s="77"/>
      <c r="O979" s="77"/>
      <c r="P979" s="77"/>
      <c r="Q979" s="77"/>
    </row>
    <row r="980" spans="1:17" ht="12.75" customHeight="1" x14ac:dyDescent="0.2">
      <c r="A980" s="77"/>
      <c r="B980" s="114"/>
      <c r="C980" s="77"/>
      <c r="D980" s="94"/>
      <c r="E980" s="98"/>
      <c r="F980" s="98"/>
      <c r="G980" s="98"/>
      <c r="H980" s="98"/>
      <c r="I980" s="98"/>
      <c r="J980" s="98"/>
      <c r="K980" s="77"/>
      <c r="L980" s="77"/>
      <c r="M980" s="77"/>
      <c r="N980" s="77"/>
      <c r="O980" s="77"/>
      <c r="P980" s="77"/>
      <c r="Q980" s="77"/>
    </row>
    <row r="981" spans="1:17" ht="12.75" customHeight="1" x14ac:dyDescent="0.2">
      <c r="A981" s="77"/>
      <c r="B981" s="114"/>
      <c r="C981" s="77"/>
      <c r="D981" s="94"/>
      <c r="E981" s="98"/>
      <c r="F981" s="98"/>
      <c r="G981" s="98"/>
      <c r="H981" s="98"/>
      <c r="I981" s="98"/>
      <c r="J981" s="98"/>
      <c r="K981" s="77"/>
      <c r="L981" s="77"/>
      <c r="M981" s="77"/>
      <c r="N981" s="77"/>
      <c r="O981" s="77"/>
      <c r="P981" s="77"/>
      <c r="Q981" s="77"/>
    </row>
    <row r="982" spans="1:17" ht="12.75" customHeight="1" x14ac:dyDescent="0.2">
      <c r="A982" s="77"/>
      <c r="B982" s="114"/>
      <c r="C982" s="77"/>
      <c r="D982" s="94"/>
      <c r="E982" s="98"/>
      <c r="F982" s="98"/>
      <c r="G982" s="98"/>
      <c r="H982" s="98"/>
      <c r="I982" s="98"/>
      <c r="J982" s="98"/>
      <c r="K982" s="77"/>
      <c r="L982" s="77"/>
      <c r="M982" s="77"/>
      <c r="N982" s="77"/>
      <c r="O982" s="77"/>
      <c r="P982" s="77"/>
      <c r="Q982" s="77"/>
    </row>
    <row r="983" spans="1:17" ht="12.75" customHeight="1" x14ac:dyDescent="0.2">
      <c r="A983" s="77"/>
      <c r="B983" s="114"/>
      <c r="C983" s="77"/>
      <c r="D983" s="94"/>
      <c r="E983" s="98"/>
      <c r="F983" s="98"/>
      <c r="G983" s="98"/>
      <c r="H983" s="98"/>
      <c r="I983" s="98"/>
      <c r="J983" s="98"/>
      <c r="K983" s="77"/>
      <c r="L983" s="77"/>
      <c r="M983" s="77"/>
      <c r="N983" s="77"/>
      <c r="O983" s="77"/>
      <c r="P983" s="77"/>
      <c r="Q983" s="77"/>
    </row>
    <row r="984" spans="1:17" ht="12.75" customHeight="1" x14ac:dyDescent="0.2">
      <c r="A984" s="77"/>
      <c r="B984" s="114"/>
      <c r="C984" s="77"/>
      <c r="D984" s="94"/>
      <c r="E984" s="98"/>
      <c r="F984" s="98"/>
      <c r="G984" s="98"/>
      <c r="H984" s="98"/>
      <c r="I984" s="98"/>
      <c r="J984" s="98"/>
      <c r="K984" s="77"/>
      <c r="L984" s="77"/>
      <c r="M984" s="77"/>
      <c r="N984" s="77"/>
      <c r="O984" s="77"/>
      <c r="P984" s="77"/>
      <c r="Q984" s="77"/>
    </row>
  </sheetData>
  <sheetProtection algorithmName="SHA-512" hashValue="m5w4MMuhH7H6I2XQf4js2fVbuBd62cI2q8gHiEk+h40VNav4tk0WNl7kEYbpJLQogHLvIOI/eFWMKkevMVcozg==" saltValue="1LOAOXUC/szNUPEugkvxeQ==" spinCount="100000" sheet="1" objects="1" scenarios="1"/>
  <mergeCells count="9">
    <mergeCell ref="D4:D5"/>
    <mergeCell ref="C4:C5"/>
    <mergeCell ref="B4:B5"/>
    <mergeCell ref="A4:A5"/>
    <mergeCell ref="K94:K95"/>
    <mergeCell ref="E4:G4"/>
    <mergeCell ref="H4:J4"/>
    <mergeCell ref="K86:K87"/>
    <mergeCell ref="K90:K91"/>
  </mergeCells>
  <pageMargins left="0.39370078740157483" right="0.23622047244094491" top="0.23622047244094491"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Q970"/>
  <sheetViews>
    <sheetView showGridLines="0" zoomScale="70" zoomScaleNormal="70" workbookViewId="0">
      <selection activeCell="I73" sqref="I73"/>
    </sheetView>
  </sheetViews>
  <sheetFormatPr defaultColWidth="14.42578125" defaultRowHeight="15" customHeight="1" x14ac:dyDescent="0.2"/>
  <cols>
    <col min="1" max="1" width="7" style="76" customWidth="1"/>
    <col min="2" max="2" width="10.5703125" style="76" customWidth="1"/>
    <col min="3" max="3" width="7.42578125" style="76" customWidth="1"/>
    <col min="4" max="4" width="54.28515625" style="85" customWidth="1"/>
    <col min="5" max="10" width="26.42578125" style="76" customWidth="1"/>
    <col min="11" max="17" width="9.140625" style="76" customWidth="1"/>
    <col min="18" max="16384" width="14.42578125" style="76"/>
  </cols>
  <sheetData>
    <row r="1" spans="1:17" ht="13.5" customHeight="1" x14ac:dyDescent="0.2">
      <c r="A1" s="78"/>
      <c r="B1" s="77"/>
      <c r="C1" s="79"/>
      <c r="D1" s="80"/>
      <c r="E1" s="79"/>
      <c r="F1" s="79"/>
      <c r="G1" s="79"/>
      <c r="H1" s="81"/>
      <c r="I1" s="81"/>
      <c r="J1" s="81"/>
      <c r="K1" s="81"/>
      <c r="L1" s="81"/>
      <c r="M1" s="81"/>
      <c r="N1" s="81"/>
      <c r="O1" s="81"/>
      <c r="P1" s="81"/>
      <c r="Q1" s="81"/>
    </row>
    <row r="2" spans="1:17" ht="13.5" customHeight="1" x14ac:dyDescent="0.25">
      <c r="A2" s="79" t="s">
        <v>239</v>
      </c>
      <c r="D2" s="76"/>
      <c r="J2" s="82"/>
      <c r="K2" s="83"/>
      <c r="L2" s="83"/>
      <c r="M2" s="83"/>
      <c r="N2" s="83"/>
      <c r="O2" s="83"/>
      <c r="P2" s="83"/>
      <c r="Q2" s="83"/>
    </row>
    <row r="3" spans="1:17" ht="13.5" customHeight="1" x14ac:dyDescent="0.2">
      <c r="A3" s="84"/>
      <c r="B3" s="85"/>
      <c r="C3" s="85"/>
      <c r="E3" s="85"/>
      <c r="F3" s="85"/>
      <c r="G3" s="85"/>
      <c r="H3" s="85"/>
      <c r="I3" s="85"/>
      <c r="J3" s="85"/>
      <c r="K3" s="81"/>
      <c r="L3" s="81"/>
      <c r="M3" s="81"/>
      <c r="N3" s="81"/>
      <c r="O3" s="81"/>
      <c r="P3" s="81"/>
      <c r="Q3" s="81"/>
    </row>
    <row r="4" spans="1:17" ht="13.5" customHeight="1" x14ac:dyDescent="0.2">
      <c r="A4" s="81"/>
      <c r="B4" s="86"/>
      <c r="C4" s="86"/>
      <c r="D4" s="87"/>
      <c r="E4" s="88"/>
      <c r="F4" s="88"/>
      <c r="G4" s="88"/>
      <c r="H4" s="88"/>
      <c r="I4" s="88"/>
      <c r="J4" s="148" t="s">
        <v>536</v>
      </c>
      <c r="K4" s="81"/>
      <c r="L4" s="81"/>
      <c r="M4" s="81"/>
      <c r="N4" s="81"/>
      <c r="O4" s="81"/>
      <c r="P4" s="81"/>
      <c r="Q4" s="81"/>
    </row>
    <row r="5" spans="1:17" ht="13.5" customHeight="1" x14ac:dyDescent="0.2">
      <c r="A5" s="345" t="s">
        <v>129</v>
      </c>
      <c r="B5" s="345" t="s">
        <v>240</v>
      </c>
      <c r="C5" s="345" t="s">
        <v>127</v>
      </c>
      <c r="D5" s="346" t="s">
        <v>180</v>
      </c>
      <c r="E5" s="347" t="s">
        <v>241</v>
      </c>
      <c r="F5" s="342"/>
      <c r="G5" s="342"/>
      <c r="H5" s="344" t="s">
        <v>242</v>
      </c>
      <c r="I5" s="342"/>
      <c r="J5" s="342"/>
      <c r="K5" s="81"/>
      <c r="L5" s="81"/>
      <c r="M5" s="81"/>
      <c r="N5" s="81"/>
      <c r="O5" s="81"/>
      <c r="P5" s="81"/>
      <c r="Q5" s="81"/>
    </row>
    <row r="6" spans="1:17" ht="13.5" customHeight="1" x14ac:dyDescent="0.2">
      <c r="A6" s="342"/>
      <c r="B6" s="342"/>
      <c r="C6" s="342"/>
      <c r="D6" s="342"/>
      <c r="E6" s="99" t="s">
        <v>243</v>
      </c>
      <c r="F6" s="99" t="s">
        <v>244</v>
      </c>
      <c r="G6" s="99" t="s">
        <v>245</v>
      </c>
      <c r="H6" s="99" t="s">
        <v>243</v>
      </c>
      <c r="I6" s="99" t="s">
        <v>244</v>
      </c>
      <c r="J6" s="99" t="s">
        <v>245</v>
      </c>
      <c r="K6" s="81"/>
      <c r="L6" s="81"/>
      <c r="M6" s="81"/>
      <c r="N6" s="81"/>
      <c r="O6" s="81"/>
      <c r="P6" s="81"/>
      <c r="Q6" s="81"/>
    </row>
    <row r="7" spans="1:17" s="90" customFormat="1" x14ac:dyDescent="0.25">
      <c r="A7" s="100" t="s">
        <v>124</v>
      </c>
      <c r="B7" s="101" t="s">
        <v>246</v>
      </c>
      <c r="C7" s="100" t="s">
        <v>123</v>
      </c>
      <c r="D7" s="102" t="s">
        <v>247</v>
      </c>
      <c r="E7" s="194">
        <f>SUM(E8:E10)</f>
        <v>12244536</v>
      </c>
      <c r="F7" s="194">
        <f t="shared" ref="F7:I7" si="0">SUM(F8:F10)</f>
        <v>464150966</v>
      </c>
      <c r="G7" s="194">
        <f>E7+F7</f>
        <v>476395502</v>
      </c>
      <c r="H7" s="194">
        <f t="shared" si="0"/>
        <v>13995636</v>
      </c>
      <c r="I7" s="194">
        <f t="shared" si="0"/>
        <v>526815998</v>
      </c>
      <c r="J7" s="194">
        <f>H7+I7</f>
        <v>540811634</v>
      </c>
      <c r="K7" s="89"/>
      <c r="L7" s="89"/>
      <c r="M7" s="89"/>
      <c r="N7" s="89"/>
      <c r="O7" s="89"/>
      <c r="P7" s="89"/>
      <c r="Q7" s="89"/>
    </row>
    <row r="8" spans="1:17" ht="38.25" x14ac:dyDescent="0.2">
      <c r="A8" s="124" t="s">
        <v>578</v>
      </c>
      <c r="B8" s="101"/>
      <c r="C8" s="103" t="s">
        <v>248</v>
      </c>
      <c r="D8" s="104" t="s">
        <v>249</v>
      </c>
      <c r="E8" s="195">
        <v>11416574</v>
      </c>
      <c r="F8" s="195">
        <v>5964863</v>
      </c>
      <c r="G8" s="194">
        <f>E8+F8</f>
        <v>17381437</v>
      </c>
      <c r="H8" s="195">
        <v>13291774</v>
      </c>
      <c r="I8" s="195">
        <v>4717593</v>
      </c>
      <c r="J8" s="194">
        <f t="shared" ref="J8:J71" si="1">H8+I8</f>
        <v>18009367</v>
      </c>
      <c r="K8" s="81"/>
      <c r="L8" s="81"/>
      <c r="M8" s="81"/>
      <c r="N8" s="81"/>
      <c r="O8" s="81"/>
      <c r="P8" s="81"/>
      <c r="Q8" s="81"/>
    </row>
    <row r="9" spans="1:17" ht="14.25" x14ac:dyDescent="0.2">
      <c r="A9" s="103" t="s">
        <v>119</v>
      </c>
      <c r="B9" s="101"/>
      <c r="C9" s="103" t="s">
        <v>250</v>
      </c>
      <c r="D9" s="104" t="s">
        <v>251</v>
      </c>
      <c r="E9" s="195">
        <v>827962</v>
      </c>
      <c r="F9" s="195">
        <v>0</v>
      </c>
      <c r="G9" s="194">
        <f t="shared" ref="G9:G72" si="2">E9+F9</f>
        <v>827962</v>
      </c>
      <c r="H9" s="195">
        <v>703862</v>
      </c>
      <c r="I9" s="195">
        <v>0</v>
      </c>
      <c r="J9" s="194">
        <f t="shared" si="1"/>
        <v>703862</v>
      </c>
      <c r="K9" s="81"/>
      <c r="L9" s="81"/>
      <c r="M9" s="81"/>
      <c r="N9" s="81"/>
      <c r="O9" s="81"/>
      <c r="P9" s="81"/>
      <c r="Q9" s="81"/>
    </row>
    <row r="10" spans="1:17" ht="14.25" x14ac:dyDescent="0.2">
      <c r="A10" s="103" t="s">
        <v>117</v>
      </c>
      <c r="B10" s="101"/>
      <c r="C10" s="103" t="s">
        <v>252</v>
      </c>
      <c r="D10" s="104" t="s">
        <v>253</v>
      </c>
      <c r="E10" s="195">
        <v>0</v>
      </c>
      <c r="F10" s="195">
        <v>458186103</v>
      </c>
      <c r="G10" s="194">
        <f t="shared" si="2"/>
        <v>458186103</v>
      </c>
      <c r="H10" s="195">
        <v>0</v>
      </c>
      <c r="I10" s="195">
        <v>522098405</v>
      </c>
      <c r="J10" s="194">
        <f t="shared" si="1"/>
        <v>522098405</v>
      </c>
      <c r="K10" s="81"/>
      <c r="L10" s="81"/>
      <c r="M10" s="81"/>
      <c r="N10" s="81"/>
      <c r="O10" s="81"/>
      <c r="P10" s="81"/>
      <c r="Q10" s="81"/>
    </row>
    <row r="11" spans="1:17" ht="14.25" x14ac:dyDescent="0.2">
      <c r="A11" s="100" t="s">
        <v>114</v>
      </c>
      <c r="B11" s="101" t="s">
        <v>505</v>
      </c>
      <c r="C11" s="100" t="s">
        <v>44</v>
      </c>
      <c r="D11" s="102" t="s">
        <v>254</v>
      </c>
      <c r="E11" s="194">
        <f>SUM(E12:E18)</f>
        <v>-6193567</v>
      </c>
      <c r="F11" s="194">
        <f t="shared" ref="F11:I11" si="3">SUM(F12:F18)</f>
        <v>-436407334</v>
      </c>
      <c r="G11" s="194">
        <f t="shared" si="2"/>
        <v>-442600901</v>
      </c>
      <c r="H11" s="194">
        <f t="shared" si="3"/>
        <v>-8538584</v>
      </c>
      <c r="I11" s="194">
        <f t="shared" si="3"/>
        <v>-480578039</v>
      </c>
      <c r="J11" s="194">
        <f t="shared" si="1"/>
        <v>-489116623</v>
      </c>
      <c r="K11" s="81"/>
      <c r="L11" s="81"/>
      <c r="M11" s="81"/>
      <c r="N11" s="81"/>
      <c r="O11" s="81"/>
      <c r="P11" s="81"/>
      <c r="Q11" s="81"/>
    </row>
    <row r="12" spans="1:17" ht="16.149999999999999" customHeight="1" x14ac:dyDescent="0.2">
      <c r="A12" s="103" t="s">
        <v>111</v>
      </c>
      <c r="B12" s="101"/>
      <c r="C12" s="103" t="s">
        <v>248</v>
      </c>
      <c r="D12" s="104" t="s">
        <v>502</v>
      </c>
      <c r="E12" s="195">
        <v>-2027041</v>
      </c>
      <c r="F12" s="195">
        <v>-297262227</v>
      </c>
      <c r="G12" s="194">
        <f t="shared" si="2"/>
        <v>-299289268</v>
      </c>
      <c r="H12" s="195">
        <v>-1786364</v>
      </c>
      <c r="I12" s="195">
        <v>-306762538</v>
      </c>
      <c r="J12" s="194">
        <f t="shared" si="1"/>
        <v>-308548902</v>
      </c>
      <c r="K12" s="81"/>
      <c r="L12" s="81"/>
      <c r="M12" s="81"/>
      <c r="N12" s="81"/>
      <c r="O12" s="81"/>
      <c r="P12" s="81"/>
      <c r="Q12" s="81"/>
    </row>
    <row r="13" spans="1:17" ht="14.25" x14ac:dyDescent="0.2">
      <c r="A13" s="103" t="s">
        <v>108</v>
      </c>
      <c r="B13" s="101"/>
      <c r="C13" s="103" t="s">
        <v>250</v>
      </c>
      <c r="D13" s="104" t="s">
        <v>504</v>
      </c>
      <c r="E13" s="195">
        <v>-1679446</v>
      </c>
      <c r="F13" s="195">
        <v>-44902576</v>
      </c>
      <c r="G13" s="194">
        <f t="shared" si="2"/>
        <v>-46582022</v>
      </c>
      <c r="H13" s="195">
        <v>-2571188</v>
      </c>
      <c r="I13" s="195">
        <v>-51244863</v>
      </c>
      <c r="J13" s="194">
        <f t="shared" si="1"/>
        <v>-53816051</v>
      </c>
      <c r="K13" s="81"/>
      <c r="L13" s="81"/>
      <c r="M13" s="81"/>
      <c r="N13" s="81"/>
      <c r="O13" s="81"/>
      <c r="P13" s="81"/>
      <c r="Q13" s="81"/>
    </row>
    <row r="14" spans="1:17" ht="14.25" x14ac:dyDescent="0.2">
      <c r="A14" s="103" t="s">
        <v>105</v>
      </c>
      <c r="B14" s="101"/>
      <c r="C14" s="103" t="s">
        <v>252</v>
      </c>
      <c r="D14" s="104" t="s">
        <v>255</v>
      </c>
      <c r="E14" s="195">
        <v>3645</v>
      </c>
      <c r="F14" s="195">
        <v>-47783621</v>
      </c>
      <c r="G14" s="194">
        <f t="shared" si="2"/>
        <v>-47779976</v>
      </c>
      <c r="H14" s="195">
        <v>0</v>
      </c>
      <c r="I14" s="195">
        <v>-55398590</v>
      </c>
      <c r="J14" s="194">
        <f t="shared" si="1"/>
        <v>-55398590</v>
      </c>
      <c r="K14" s="81"/>
      <c r="L14" s="81"/>
      <c r="M14" s="81"/>
      <c r="N14" s="81"/>
      <c r="O14" s="81"/>
      <c r="P14" s="81"/>
      <c r="Q14" s="81"/>
    </row>
    <row r="15" spans="1:17" ht="14.25" x14ac:dyDescent="0.2">
      <c r="A15" s="103" t="s">
        <v>102</v>
      </c>
      <c r="B15" s="101"/>
      <c r="C15" s="103" t="s">
        <v>256</v>
      </c>
      <c r="D15" s="104" t="s">
        <v>522</v>
      </c>
      <c r="E15" s="195">
        <v>-3287584</v>
      </c>
      <c r="F15" s="195">
        <v>-69777839</v>
      </c>
      <c r="G15" s="194">
        <f t="shared" si="2"/>
        <v>-73065423</v>
      </c>
      <c r="H15" s="195">
        <v>-3510885</v>
      </c>
      <c r="I15" s="195">
        <v>-74511436</v>
      </c>
      <c r="J15" s="194">
        <f t="shared" si="1"/>
        <v>-78022321</v>
      </c>
      <c r="K15" s="81"/>
      <c r="L15" s="81"/>
      <c r="M15" s="81"/>
      <c r="N15" s="81"/>
      <c r="O15" s="81"/>
      <c r="P15" s="81"/>
      <c r="Q15" s="81"/>
    </row>
    <row r="16" spans="1:17" ht="14.25" x14ac:dyDescent="0.2">
      <c r="A16" s="103" t="s">
        <v>99</v>
      </c>
      <c r="B16" s="101"/>
      <c r="C16" s="103" t="s">
        <v>257</v>
      </c>
      <c r="D16" s="104" t="s">
        <v>503</v>
      </c>
      <c r="E16" s="195">
        <v>0</v>
      </c>
      <c r="F16" s="195">
        <v>0</v>
      </c>
      <c r="G16" s="194">
        <f t="shared" si="2"/>
        <v>0</v>
      </c>
      <c r="H16" s="195">
        <v>0</v>
      </c>
      <c r="I16" s="195">
        <v>0</v>
      </c>
      <c r="J16" s="194">
        <f t="shared" si="1"/>
        <v>0</v>
      </c>
      <c r="K16" s="81"/>
      <c r="L16" s="81"/>
      <c r="M16" s="81"/>
      <c r="N16" s="81"/>
      <c r="O16" s="81"/>
      <c r="P16" s="81"/>
      <c r="Q16" s="81"/>
    </row>
    <row r="17" spans="1:17" ht="14.25" x14ac:dyDescent="0.2">
      <c r="A17" s="103" t="s">
        <v>96</v>
      </c>
      <c r="B17" s="101"/>
      <c r="C17" s="103" t="s">
        <v>258</v>
      </c>
      <c r="D17" s="104" t="s">
        <v>260</v>
      </c>
      <c r="E17" s="195">
        <v>1857495</v>
      </c>
      <c r="F17" s="195">
        <v>352212</v>
      </c>
      <c r="G17" s="194">
        <f t="shared" si="2"/>
        <v>2209707</v>
      </c>
      <c r="H17" s="195">
        <v>-411894</v>
      </c>
      <c r="I17" s="195">
        <v>-395278</v>
      </c>
      <c r="J17" s="194">
        <f t="shared" si="1"/>
        <v>-807172</v>
      </c>
      <c r="K17" s="81"/>
      <c r="L17" s="81"/>
      <c r="M17" s="81"/>
      <c r="N17" s="81"/>
      <c r="O17" s="81"/>
      <c r="P17" s="81"/>
      <c r="Q17" s="81"/>
    </row>
    <row r="18" spans="1:17" ht="14.25" x14ac:dyDescent="0.2">
      <c r="A18" s="103" t="s">
        <v>93</v>
      </c>
      <c r="B18" s="101"/>
      <c r="C18" s="103" t="s">
        <v>259</v>
      </c>
      <c r="D18" s="104" t="s">
        <v>262</v>
      </c>
      <c r="E18" s="195">
        <v>-1060636</v>
      </c>
      <c r="F18" s="195">
        <v>22966717</v>
      </c>
      <c r="G18" s="194">
        <f t="shared" si="2"/>
        <v>21906081</v>
      </c>
      <c r="H18" s="195">
        <v>-258253</v>
      </c>
      <c r="I18" s="195">
        <v>7734666</v>
      </c>
      <c r="J18" s="194">
        <f t="shared" si="1"/>
        <v>7476413</v>
      </c>
      <c r="K18" s="81"/>
      <c r="L18" s="81"/>
      <c r="M18" s="81"/>
      <c r="N18" s="81"/>
      <c r="O18" s="81"/>
      <c r="P18" s="81"/>
      <c r="Q18" s="81"/>
    </row>
    <row r="19" spans="1:17" ht="13.5" customHeight="1" x14ac:dyDescent="0.2">
      <c r="A19" s="100" t="s">
        <v>90</v>
      </c>
      <c r="B19" s="101" t="s">
        <v>263</v>
      </c>
      <c r="C19" s="100" t="s">
        <v>23</v>
      </c>
      <c r="D19" s="102" t="s">
        <v>264</v>
      </c>
      <c r="E19" s="194">
        <f>SUM(E20:E21)</f>
        <v>-47440</v>
      </c>
      <c r="F19" s="194">
        <f t="shared" ref="F19:I19" si="4">SUM(F20:F21)</f>
        <v>-8494942</v>
      </c>
      <c r="G19" s="194">
        <f t="shared" si="2"/>
        <v>-8542382</v>
      </c>
      <c r="H19" s="194">
        <f t="shared" si="4"/>
        <v>-49091</v>
      </c>
      <c r="I19" s="194">
        <f t="shared" si="4"/>
        <v>-14561898</v>
      </c>
      <c r="J19" s="194">
        <f t="shared" si="1"/>
        <v>-14610989</v>
      </c>
      <c r="K19" s="81"/>
      <c r="L19" s="81"/>
      <c r="M19" s="81"/>
      <c r="N19" s="81"/>
      <c r="O19" s="81"/>
      <c r="P19" s="81"/>
      <c r="Q19" s="81"/>
    </row>
    <row r="20" spans="1:17" ht="14.25" x14ac:dyDescent="0.2">
      <c r="A20" s="103" t="s">
        <v>88</v>
      </c>
      <c r="B20" s="101"/>
      <c r="C20" s="103" t="s">
        <v>248</v>
      </c>
      <c r="D20" s="104" t="s">
        <v>265</v>
      </c>
      <c r="E20" s="195">
        <v>0</v>
      </c>
      <c r="F20" s="195">
        <v>53695677</v>
      </c>
      <c r="G20" s="194">
        <f t="shared" si="2"/>
        <v>53695677</v>
      </c>
      <c r="H20" s="195">
        <v>0</v>
      </c>
      <c r="I20" s="195">
        <v>53208407</v>
      </c>
      <c r="J20" s="194">
        <f t="shared" si="1"/>
        <v>53208407</v>
      </c>
      <c r="K20" s="81"/>
      <c r="L20" s="81"/>
      <c r="M20" s="81"/>
      <c r="N20" s="81"/>
      <c r="O20" s="81"/>
      <c r="P20" s="81"/>
      <c r="Q20" s="81"/>
    </row>
    <row r="21" spans="1:17" ht="14.25" x14ac:dyDescent="0.2">
      <c r="A21" s="103" t="s">
        <v>86</v>
      </c>
      <c r="B21" s="101"/>
      <c r="C21" s="103" t="s">
        <v>250</v>
      </c>
      <c r="D21" s="104" t="s">
        <v>266</v>
      </c>
      <c r="E21" s="195">
        <v>-47440</v>
      </c>
      <c r="F21" s="195">
        <v>-62190619</v>
      </c>
      <c r="G21" s="194">
        <f t="shared" si="2"/>
        <v>-62238059</v>
      </c>
      <c r="H21" s="195">
        <v>-49091</v>
      </c>
      <c r="I21" s="195">
        <v>-67770305</v>
      </c>
      <c r="J21" s="194">
        <f t="shared" si="1"/>
        <v>-67819396</v>
      </c>
      <c r="K21" s="81"/>
      <c r="L21" s="81"/>
      <c r="M21" s="81"/>
      <c r="N21" s="81"/>
      <c r="O21" s="81"/>
      <c r="P21" s="81"/>
      <c r="Q21" s="81"/>
    </row>
    <row r="22" spans="1:17" ht="14.25" x14ac:dyDescent="0.2">
      <c r="A22" s="100" t="s">
        <v>83</v>
      </c>
      <c r="B22" s="101" t="s">
        <v>267</v>
      </c>
      <c r="C22" s="100" t="s">
        <v>9</v>
      </c>
      <c r="D22" s="102" t="s">
        <v>268</v>
      </c>
      <c r="E22" s="194">
        <f>SUM(E7,E11,E19)</f>
        <v>6003529</v>
      </c>
      <c r="F22" s="194">
        <f t="shared" ref="F22:I22" si="5">SUM(F7,F11,F19)</f>
        <v>19248690</v>
      </c>
      <c r="G22" s="194">
        <f t="shared" si="2"/>
        <v>25252219</v>
      </c>
      <c r="H22" s="194">
        <f t="shared" si="5"/>
        <v>5407961</v>
      </c>
      <c r="I22" s="194">
        <f t="shared" si="5"/>
        <v>31676061</v>
      </c>
      <c r="J22" s="194">
        <f t="shared" si="1"/>
        <v>37084022</v>
      </c>
      <c r="K22" s="81"/>
      <c r="L22" s="81"/>
      <c r="M22" s="81"/>
      <c r="N22" s="81"/>
      <c r="O22" s="81"/>
      <c r="P22" s="81"/>
      <c r="Q22" s="81"/>
    </row>
    <row r="23" spans="1:17" ht="48" x14ac:dyDescent="0.2">
      <c r="A23" s="100" t="s">
        <v>81</v>
      </c>
      <c r="B23" s="101" t="s">
        <v>269</v>
      </c>
      <c r="C23" s="100" t="s">
        <v>6</v>
      </c>
      <c r="D23" s="102" t="s">
        <v>528</v>
      </c>
      <c r="E23" s="194">
        <f>SUM(E24,E29,E30,E31,E32,E33,E37,E38,E39,E40)</f>
        <v>16544826</v>
      </c>
      <c r="F23" s="194">
        <f t="shared" ref="F23:I23" si="6">SUM(F24,F29,F30,F31,F32,F33,F37,F38,F39,F40)</f>
        <v>43217602</v>
      </c>
      <c r="G23" s="194">
        <f t="shared" si="2"/>
        <v>59762428</v>
      </c>
      <c r="H23" s="194">
        <f t="shared" si="6"/>
        <v>14232341</v>
      </c>
      <c r="I23" s="194">
        <f t="shared" si="6"/>
        <v>44175171</v>
      </c>
      <c r="J23" s="194">
        <f t="shared" si="1"/>
        <v>58407512</v>
      </c>
      <c r="K23" s="81"/>
      <c r="L23" s="81"/>
      <c r="M23" s="81"/>
      <c r="N23" s="81"/>
      <c r="O23" s="81"/>
      <c r="P23" s="81"/>
      <c r="Q23" s="81"/>
    </row>
    <row r="24" spans="1:17" ht="24" x14ac:dyDescent="0.2">
      <c r="A24" s="103" t="s">
        <v>79</v>
      </c>
      <c r="B24" s="101" t="s">
        <v>270</v>
      </c>
      <c r="C24" s="103" t="s">
        <v>248</v>
      </c>
      <c r="D24" s="104" t="s">
        <v>529</v>
      </c>
      <c r="E24" s="195">
        <f>SUM(E25:E28)</f>
        <v>10237</v>
      </c>
      <c r="F24" s="195">
        <f t="shared" ref="F24:I24" si="7">SUM(F25:F28)</f>
        <v>16769974</v>
      </c>
      <c r="G24" s="194">
        <f t="shared" si="2"/>
        <v>16780211</v>
      </c>
      <c r="H24" s="195">
        <f t="shared" si="7"/>
        <v>68419</v>
      </c>
      <c r="I24" s="195">
        <f t="shared" si="7"/>
        <v>14946416</v>
      </c>
      <c r="J24" s="194">
        <f t="shared" si="1"/>
        <v>15014835</v>
      </c>
      <c r="K24" s="81"/>
      <c r="L24" s="81"/>
      <c r="M24" s="81"/>
      <c r="N24" s="81"/>
      <c r="O24" s="81"/>
      <c r="P24" s="81"/>
      <c r="Q24" s="81"/>
    </row>
    <row r="25" spans="1:17" ht="14.25" x14ac:dyDescent="0.2">
      <c r="A25" s="103" t="s">
        <v>77</v>
      </c>
      <c r="B25" s="101"/>
      <c r="C25" s="103" t="s">
        <v>271</v>
      </c>
      <c r="D25" s="104" t="s">
        <v>530</v>
      </c>
      <c r="E25" s="195">
        <v>10737</v>
      </c>
      <c r="F25" s="195">
        <v>14073592</v>
      </c>
      <c r="G25" s="194">
        <f t="shared" si="2"/>
        <v>14084329</v>
      </c>
      <c r="H25" s="195">
        <v>13287</v>
      </c>
      <c r="I25" s="195">
        <v>15033751</v>
      </c>
      <c r="J25" s="194">
        <f t="shared" si="1"/>
        <v>15047038</v>
      </c>
      <c r="K25" s="81"/>
      <c r="L25" s="81"/>
      <c r="M25" s="81"/>
      <c r="N25" s="81"/>
      <c r="O25" s="81"/>
      <c r="P25" s="81"/>
      <c r="Q25" s="81"/>
    </row>
    <row r="26" spans="1:17" ht="25.5" x14ac:dyDescent="0.2">
      <c r="A26" s="103" t="s">
        <v>75</v>
      </c>
      <c r="B26" s="101"/>
      <c r="C26" s="103" t="s">
        <v>272</v>
      </c>
      <c r="D26" s="104" t="s">
        <v>273</v>
      </c>
      <c r="E26" s="195">
        <v>0</v>
      </c>
      <c r="F26" s="195">
        <v>36808</v>
      </c>
      <c r="G26" s="194">
        <f t="shared" si="2"/>
        <v>36808</v>
      </c>
      <c r="H26" s="195">
        <v>18742</v>
      </c>
      <c r="I26" s="195">
        <v>9123</v>
      </c>
      <c r="J26" s="194">
        <f t="shared" si="1"/>
        <v>27865</v>
      </c>
    </row>
    <row r="27" spans="1:17" ht="25.5" x14ac:dyDescent="0.2">
      <c r="A27" s="103" t="s">
        <v>72</v>
      </c>
      <c r="B27" s="101"/>
      <c r="C27" s="103" t="s">
        <v>274</v>
      </c>
      <c r="D27" s="104" t="s">
        <v>275</v>
      </c>
      <c r="E27" s="195">
        <v>-500</v>
      </c>
      <c r="F27" s="195">
        <v>2659574</v>
      </c>
      <c r="G27" s="194">
        <f t="shared" si="2"/>
        <v>2659074</v>
      </c>
      <c r="H27" s="195">
        <v>36390</v>
      </c>
      <c r="I27" s="195">
        <v>-96458</v>
      </c>
      <c r="J27" s="194">
        <f t="shared" si="1"/>
        <v>-60068</v>
      </c>
    </row>
    <row r="28" spans="1:17" ht="25.5" x14ac:dyDescent="0.2">
      <c r="A28" s="103" t="s">
        <v>69</v>
      </c>
      <c r="B28" s="101"/>
      <c r="C28" s="103" t="s">
        <v>276</v>
      </c>
      <c r="D28" s="104" t="s">
        <v>277</v>
      </c>
      <c r="E28" s="195">
        <v>0</v>
      </c>
      <c r="F28" s="195">
        <v>0</v>
      </c>
      <c r="G28" s="194">
        <f t="shared" si="2"/>
        <v>0</v>
      </c>
      <c r="H28" s="195">
        <v>0</v>
      </c>
      <c r="I28" s="195">
        <v>0</v>
      </c>
      <c r="J28" s="194">
        <f t="shared" si="1"/>
        <v>0</v>
      </c>
    </row>
    <row r="29" spans="1:17" ht="14.25" x14ac:dyDescent="0.2">
      <c r="A29" s="103" t="s">
        <v>66</v>
      </c>
      <c r="B29" s="101"/>
      <c r="C29" s="103" t="s">
        <v>250</v>
      </c>
      <c r="D29" s="104" t="s">
        <v>278</v>
      </c>
      <c r="E29" s="195">
        <v>12558448</v>
      </c>
      <c r="F29" s="195">
        <v>18235025</v>
      </c>
      <c r="G29" s="194">
        <f t="shared" si="2"/>
        <v>30793473</v>
      </c>
      <c r="H29" s="195">
        <v>11459951</v>
      </c>
      <c r="I29" s="195">
        <v>18814174</v>
      </c>
      <c r="J29" s="194">
        <f t="shared" si="1"/>
        <v>30274125</v>
      </c>
    </row>
    <row r="30" spans="1:17" ht="14.25" x14ac:dyDescent="0.2">
      <c r="A30" s="103" t="s">
        <v>64</v>
      </c>
      <c r="B30" s="101"/>
      <c r="C30" s="103" t="s">
        <v>252</v>
      </c>
      <c r="D30" s="104" t="s">
        <v>279</v>
      </c>
      <c r="E30" s="195">
        <v>116984</v>
      </c>
      <c r="F30" s="195">
        <v>998340</v>
      </c>
      <c r="G30" s="194">
        <f t="shared" si="2"/>
        <v>1115324</v>
      </c>
      <c r="H30" s="195">
        <v>0</v>
      </c>
      <c r="I30" s="195">
        <v>99389</v>
      </c>
      <c r="J30" s="194">
        <f t="shared" si="1"/>
        <v>99389</v>
      </c>
    </row>
    <row r="31" spans="1:17" ht="14.25" x14ac:dyDescent="0.2">
      <c r="A31" s="103" t="s">
        <v>62</v>
      </c>
      <c r="B31" s="101"/>
      <c r="C31" s="103" t="s">
        <v>256</v>
      </c>
      <c r="D31" s="104" t="s">
        <v>280</v>
      </c>
      <c r="E31" s="195">
        <v>1002071</v>
      </c>
      <c r="F31" s="195">
        <v>6782402</v>
      </c>
      <c r="G31" s="194">
        <f t="shared" si="2"/>
        <v>7784473</v>
      </c>
      <c r="H31" s="195">
        <v>1379824</v>
      </c>
      <c r="I31" s="195">
        <v>8455676</v>
      </c>
      <c r="J31" s="194">
        <f t="shared" si="1"/>
        <v>9835500</v>
      </c>
    </row>
    <row r="32" spans="1:17" ht="25.5" x14ac:dyDescent="0.2">
      <c r="A32" s="103" t="s">
        <v>60</v>
      </c>
      <c r="B32" s="101"/>
      <c r="C32" s="103" t="s">
        <v>257</v>
      </c>
      <c r="D32" s="104" t="s">
        <v>281</v>
      </c>
      <c r="E32" s="195">
        <v>1369688</v>
      </c>
      <c r="F32" s="195">
        <v>2681457</v>
      </c>
      <c r="G32" s="194">
        <f t="shared" si="2"/>
        <v>4051145</v>
      </c>
      <c r="H32" s="195">
        <v>1465324</v>
      </c>
      <c r="I32" s="195">
        <v>1893001</v>
      </c>
      <c r="J32" s="194">
        <f t="shared" si="1"/>
        <v>3358325</v>
      </c>
    </row>
    <row r="33" spans="1:10" ht="14.25" x14ac:dyDescent="0.2">
      <c r="A33" s="103" t="s">
        <v>57</v>
      </c>
      <c r="B33" s="101" t="s">
        <v>282</v>
      </c>
      <c r="C33" s="103" t="s">
        <v>258</v>
      </c>
      <c r="D33" s="104" t="s">
        <v>283</v>
      </c>
      <c r="E33" s="195">
        <f>SUM(E34:E36)</f>
        <v>665141</v>
      </c>
      <c r="F33" s="195">
        <f t="shared" ref="F33:I33" si="8">SUM(F34:F36)</f>
        <v>698195</v>
      </c>
      <c r="G33" s="194">
        <f t="shared" si="2"/>
        <v>1363336</v>
      </c>
      <c r="H33" s="195">
        <f t="shared" si="8"/>
        <v>-1834437</v>
      </c>
      <c r="I33" s="195">
        <f t="shared" si="8"/>
        <v>303663</v>
      </c>
      <c r="J33" s="194">
        <f t="shared" si="1"/>
        <v>-1530774</v>
      </c>
    </row>
    <row r="34" spans="1:10" ht="25.5" x14ac:dyDescent="0.2">
      <c r="A34" s="103" t="s">
        <v>55</v>
      </c>
      <c r="B34" s="101"/>
      <c r="C34" s="103" t="s">
        <v>284</v>
      </c>
      <c r="D34" s="104" t="s">
        <v>285</v>
      </c>
      <c r="E34" s="195">
        <v>515763</v>
      </c>
      <c r="F34" s="195">
        <v>555046</v>
      </c>
      <c r="G34" s="194">
        <f t="shared" si="2"/>
        <v>1070809</v>
      </c>
      <c r="H34" s="195">
        <v>797095</v>
      </c>
      <c r="I34" s="195">
        <v>3993086</v>
      </c>
      <c r="J34" s="194">
        <f t="shared" si="1"/>
        <v>4790181</v>
      </c>
    </row>
    <row r="35" spans="1:10" ht="25.5" x14ac:dyDescent="0.2">
      <c r="A35" s="103" t="s">
        <v>52</v>
      </c>
      <c r="B35" s="101"/>
      <c r="C35" s="103" t="s">
        <v>286</v>
      </c>
      <c r="D35" s="104" t="s">
        <v>287</v>
      </c>
      <c r="E35" s="195">
        <v>149378</v>
      </c>
      <c r="F35" s="195">
        <v>143149</v>
      </c>
      <c r="G35" s="194">
        <f t="shared" si="2"/>
        <v>292527</v>
      </c>
      <c r="H35" s="195">
        <v>-2631532</v>
      </c>
      <c r="I35" s="195">
        <v>-3689423</v>
      </c>
      <c r="J35" s="194">
        <f t="shared" si="1"/>
        <v>-6320955</v>
      </c>
    </row>
    <row r="36" spans="1:10" ht="14.25" x14ac:dyDescent="0.2">
      <c r="A36" s="103" t="s">
        <v>49</v>
      </c>
      <c r="B36" s="101"/>
      <c r="C36" s="103" t="s">
        <v>288</v>
      </c>
      <c r="D36" s="104" t="s">
        <v>289</v>
      </c>
      <c r="E36" s="195">
        <v>0</v>
      </c>
      <c r="F36" s="195">
        <v>0</v>
      </c>
      <c r="G36" s="194">
        <f t="shared" si="2"/>
        <v>0</v>
      </c>
      <c r="H36" s="195">
        <v>0</v>
      </c>
      <c r="I36" s="195">
        <v>0</v>
      </c>
      <c r="J36" s="194">
        <f t="shared" si="1"/>
        <v>0</v>
      </c>
    </row>
    <row r="37" spans="1:10" ht="14.25" x14ac:dyDescent="0.2">
      <c r="A37" s="103" t="s">
        <v>47</v>
      </c>
      <c r="B37" s="101"/>
      <c r="C37" s="103" t="s">
        <v>259</v>
      </c>
      <c r="D37" s="104" t="s">
        <v>290</v>
      </c>
      <c r="E37" s="195">
        <v>359304</v>
      </c>
      <c r="F37" s="195">
        <v>1134076</v>
      </c>
      <c r="G37" s="194">
        <f t="shared" si="2"/>
        <v>1493380</v>
      </c>
      <c r="H37" s="195">
        <v>75221</v>
      </c>
      <c r="I37" s="195">
        <v>550116</v>
      </c>
      <c r="J37" s="194">
        <f t="shared" si="1"/>
        <v>625337</v>
      </c>
    </row>
    <row r="38" spans="1:10" ht="14.25" x14ac:dyDescent="0.2">
      <c r="A38" s="103" t="s">
        <v>45</v>
      </c>
      <c r="B38" s="101"/>
      <c r="C38" s="103" t="s">
        <v>261</v>
      </c>
      <c r="D38" s="104" t="s">
        <v>291</v>
      </c>
      <c r="E38" s="195">
        <v>-162005</v>
      </c>
      <c r="F38" s="195">
        <v>-850185</v>
      </c>
      <c r="G38" s="194">
        <f t="shared" si="2"/>
        <v>-1012190</v>
      </c>
      <c r="H38" s="195">
        <v>377302</v>
      </c>
      <c r="I38" s="195">
        <v>1143645</v>
      </c>
      <c r="J38" s="194">
        <f t="shared" si="1"/>
        <v>1520947</v>
      </c>
    </row>
    <row r="39" spans="1:10" ht="13.5" customHeight="1" x14ac:dyDescent="0.2">
      <c r="A39" s="103" t="s">
        <v>42</v>
      </c>
      <c r="B39" s="101"/>
      <c r="C39" s="103" t="s">
        <v>292</v>
      </c>
      <c r="D39" s="104" t="s">
        <v>293</v>
      </c>
      <c r="E39" s="195">
        <v>751168</v>
      </c>
      <c r="F39" s="195">
        <v>43898</v>
      </c>
      <c r="G39" s="194">
        <f t="shared" si="2"/>
        <v>795066</v>
      </c>
      <c r="H39" s="195">
        <v>1382294</v>
      </c>
      <c r="I39" s="195">
        <v>1490332</v>
      </c>
      <c r="J39" s="194">
        <f t="shared" si="1"/>
        <v>2872626</v>
      </c>
    </row>
    <row r="40" spans="1:10" ht="13.5" customHeight="1" x14ac:dyDescent="0.2">
      <c r="A40" s="103" t="s">
        <v>40</v>
      </c>
      <c r="B40" s="101"/>
      <c r="C40" s="103" t="s">
        <v>294</v>
      </c>
      <c r="D40" s="104" t="s">
        <v>295</v>
      </c>
      <c r="E40" s="195">
        <v>-126210</v>
      </c>
      <c r="F40" s="195">
        <v>-3275580</v>
      </c>
      <c r="G40" s="194">
        <f t="shared" si="2"/>
        <v>-3401790</v>
      </c>
      <c r="H40" s="195">
        <v>-141557</v>
      </c>
      <c r="I40" s="195">
        <v>-3521241</v>
      </c>
      <c r="J40" s="194">
        <f t="shared" si="1"/>
        <v>-3662798</v>
      </c>
    </row>
    <row r="41" spans="1:10" s="90" customFormat="1" ht="25.5" x14ac:dyDescent="0.25">
      <c r="A41" s="100" t="s">
        <v>38</v>
      </c>
      <c r="B41" s="101" t="s">
        <v>296</v>
      </c>
      <c r="C41" s="100" t="s">
        <v>233</v>
      </c>
      <c r="D41" s="102" t="s">
        <v>297</v>
      </c>
      <c r="E41" s="194">
        <f>SUM(E42:E44)</f>
        <v>-1924283</v>
      </c>
      <c r="F41" s="194">
        <f t="shared" ref="F41:I41" si="9">SUM(F42:F44)</f>
        <v>-4192183</v>
      </c>
      <c r="G41" s="194">
        <f t="shared" si="2"/>
        <v>-6116466</v>
      </c>
      <c r="H41" s="194">
        <f t="shared" si="9"/>
        <v>-3815922</v>
      </c>
      <c r="I41" s="194">
        <f t="shared" si="9"/>
        <v>-5444901</v>
      </c>
      <c r="J41" s="194">
        <f t="shared" si="1"/>
        <v>-9260823</v>
      </c>
    </row>
    <row r="42" spans="1:10" ht="16.149999999999999" customHeight="1" x14ac:dyDescent="0.2">
      <c r="A42" s="103" t="s">
        <v>36</v>
      </c>
      <c r="B42" s="101"/>
      <c r="C42" s="103" t="s">
        <v>248</v>
      </c>
      <c r="D42" s="104" t="s">
        <v>298</v>
      </c>
      <c r="E42" s="195">
        <v>-1924284</v>
      </c>
      <c r="F42" s="195">
        <v>-4982644</v>
      </c>
      <c r="G42" s="194">
        <f t="shared" si="2"/>
        <v>-6906928</v>
      </c>
      <c r="H42" s="195">
        <v>-3815922</v>
      </c>
      <c r="I42" s="195">
        <v>-6359176</v>
      </c>
      <c r="J42" s="194">
        <f t="shared" si="1"/>
        <v>-10175098</v>
      </c>
    </row>
    <row r="43" spans="1:10" ht="16.899999999999999" customHeight="1" x14ac:dyDescent="0.2">
      <c r="A43" s="103" t="s">
        <v>34</v>
      </c>
      <c r="B43" s="101"/>
      <c r="C43" s="103" t="s">
        <v>250</v>
      </c>
      <c r="D43" s="104" t="s">
        <v>299</v>
      </c>
      <c r="E43" s="195">
        <v>1</v>
      </c>
      <c r="F43" s="195">
        <v>790461</v>
      </c>
      <c r="G43" s="194">
        <f t="shared" si="2"/>
        <v>790462</v>
      </c>
      <c r="H43" s="195">
        <v>0</v>
      </c>
      <c r="I43" s="195">
        <v>914275</v>
      </c>
      <c r="J43" s="194">
        <f t="shared" si="1"/>
        <v>914275</v>
      </c>
    </row>
    <row r="44" spans="1:10" ht="16.899999999999999" customHeight="1" x14ac:dyDescent="0.2">
      <c r="A44" s="103" t="s">
        <v>33</v>
      </c>
      <c r="B44" s="101"/>
      <c r="C44" s="103" t="s">
        <v>252</v>
      </c>
      <c r="D44" s="104" t="s">
        <v>300</v>
      </c>
      <c r="E44" s="195">
        <v>0</v>
      </c>
      <c r="F44" s="195">
        <v>0</v>
      </c>
      <c r="G44" s="194">
        <f t="shared" si="2"/>
        <v>0</v>
      </c>
      <c r="H44" s="195">
        <v>0</v>
      </c>
      <c r="I44" s="195">
        <v>0</v>
      </c>
      <c r="J44" s="194">
        <f t="shared" si="1"/>
        <v>0</v>
      </c>
    </row>
    <row r="45" spans="1:10" ht="13.5" customHeight="1" x14ac:dyDescent="0.2">
      <c r="A45" s="100" t="s">
        <v>32</v>
      </c>
      <c r="B45" s="101"/>
      <c r="C45" s="100" t="s">
        <v>301</v>
      </c>
      <c r="D45" s="102" t="s">
        <v>302</v>
      </c>
      <c r="E45" s="194">
        <v>73606</v>
      </c>
      <c r="F45" s="194">
        <v>31029878</v>
      </c>
      <c r="G45" s="194">
        <f t="shared" si="2"/>
        <v>31103484</v>
      </c>
      <c r="H45" s="194">
        <v>43259</v>
      </c>
      <c r="I45" s="194">
        <v>40552202</v>
      </c>
      <c r="J45" s="194">
        <f t="shared" si="1"/>
        <v>40595461</v>
      </c>
    </row>
    <row r="46" spans="1:10" ht="13.5" customHeight="1" x14ac:dyDescent="0.2">
      <c r="A46" s="100" t="s">
        <v>31</v>
      </c>
      <c r="B46" s="101"/>
      <c r="C46" s="100" t="s">
        <v>303</v>
      </c>
      <c r="D46" s="102" t="s">
        <v>304</v>
      </c>
      <c r="E46" s="194">
        <v>-505310</v>
      </c>
      <c r="F46" s="194">
        <v>-40289062</v>
      </c>
      <c r="G46" s="194">
        <f t="shared" si="2"/>
        <v>-40794372</v>
      </c>
      <c r="H46" s="194">
        <v>-446117</v>
      </c>
      <c r="I46" s="194">
        <v>-56106646</v>
      </c>
      <c r="J46" s="194">
        <f t="shared" si="1"/>
        <v>-56552763</v>
      </c>
    </row>
    <row r="47" spans="1:10" ht="13.5" customHeight="1" x14ac:dyDescent="0.2">
      <c r="A47" s="100" t="s">
        <v>30</v>
      </c>
      <c r="B47" s="101"/>
      <c r="C47" s="100" t="s">
        <v>305</v>
      </c>
      <c r="D47" s="102" t="s">
        <v>306</v>
      </c>
      <c r="E47" s="194">
        <v>-41330</v>
      </c>
      <c r="F47" s="194">
        <v>-1773338</v>
      </c>
      <c r="G47" s="194">
        <f t="shared" si="2"/>
        <v>-1814668</v>
      </c>
      <c r="H47" s="194">
        <v>-57550</v>
      </c>
      <c r="I47" s="194">
        <v>-2022265</v>
      </c>
      <c r="J47" s="194">
        <f t="shared" si="1"/>
        <v>-2079815</v>
      </c>
    </row>
    <row r="48" spans="1:10" ht="25.5" x14ac:dyDescent="0.2">
      <c r="A48" s="100" t="s">
        <v>29</v>
      </c>
      <c r="B48" s="101"/>
      <c r="C48" s="100" t="s">
        <v>307</v>
      </c>
      <c r="D48" s="102" t="s">
        <v>308</v>
      </c>
      <c r="E48" s="194">
        <v>0</v>
      </c>
      <c r="F48" s="194">
        <v>1781169</v>
      </c>
      <c r="G48" s="194">
        <f t="shared" si="2"/>
        <v>1781169</v>
      </c>
      <c r="H48" s="194">
        <v>0</v>
      </c>
      <c r="I48" s="194">
        <v>1430408</v>
      </c>
      <c r="J48" s="194">
        <f t="shared" si="1"/>
        <v>1430408</v>
      </c>
    </row>
    <row r="49" spans="1:17" ht="36" x14ac:dyDescent="0.2">
      <c r="A49" s="100" t="s">
        <v>28</v>
      </c>
      <c r="B49" s="101" t="s">
        <v>509</v>
      </c>
      <c r="C49" s="100" t="s">
        <v>309</v>
      </c>
      <c r="D49" s="102" t="s">
        <v>310</v>
      </c>
      <c r="E49" s="194">
        <f>SUM(,E22,E23,E41,E45,E46,E47,E48)</f>
        <v>20151038</v>
      </c>
      <c r="F49" s="194">
        <f t="shared" ref="F49:I49" si="10">SUM(,F22,F23,F41,F45,F46,F47,F48)</f>
        <v>49022756</v>
      </c>
      <c r="G49" s="194">
        <f t="shared" si="2"/>
        <v>69173794</v>
      </c>
      <c r="H49" s="194">
        <f t="shared" si="10"/>
        <v>15363972</v>
      </c>
      <c r="I49" s="194">
        <f t="shared" si="10"/>
        <v>54260030</v>
      </c>
      <c r="J49" s="194">
        <f t="shared" si="1"/>
        <v>69624002</v>
      </c>
    </row>
    <row r="50" spans="1:17" ht="13.5" customHeight="1" x14ac:dyDescent="0.2">
      <c r="A50" s="100" t="s">
        <v>27</v>
      </c>
      <c r="B50" s="101" t="s">
        <v>311</v>
      </c>
      <c r="C50" s="100" t="s">
        <v>312</v>
      </c>
      <c r="D50" s="102" t="s">
        <v>313</v>
      </c>
      <c r="E50" s="195">
        <f>SUM(E51:E52)</f>
        <v>-3175197</v>
      </c>
      <c r="F50" s="195">
        <f t="shared" ref="F50:I50" si="11">SUM(F51:F52)</f>
        <v>-7546091</v>
      </c>
      <c r="G50" s="194">
        <f t="shared" si="2"/>
        <v>-10721288</v>
      </c>
      <c r="H50" s="195">
        <f t="shared" si="11"/>
        <v>-2345546</v>
      </c>
      <c r="I50" s="195">
        <f t="shared" si="11"/>
        <v>-6190172</v>
      </c>
      <c r="J50" s="194">
        <f t="shared" si="1"/>
        <v>-8535718</v>
      </c>
    </row>
    <row r="51" spans="1:17" ht="13.5" customHeight="1" x14ac:dyDescent="0.2">
      <c r="A51" s="103" t="s">
        <v>26</v>
      </c>
      <c r="B51" s="101"/>
      <c r="C51" s="103" t="s">
        <v>248</v>
      </c>
      <c r="D51" s="104" t="s">
        <v>314</v>
      </c>
      <c r="E51" s="195">
        <v>-518832</v>
      </c>
      <c r="F51" s="195">
        <v>-19878343</v>
      </c>
      <c r="G51" s="194">
        <f t="shared" si="2"/>
        <v>-20397175</v>
      </c>
      <c r="H51" s="195">
        <v>-2256282</v>
      </c>
      <c r="I51" s="195">
        <v>-5088833</v>
      </c>
      <c r="J51" s="194">
        <f t="shared" si="1"/>
        <v>-7345115</v>
      </c>
      <c r="K51" s="81"/>
      <c r="L51" s="81"/>
      <c r="M51" s="81"/>
      <c r="N51" s="81"/>
      <c r="O51" s="81"/>
      <c r="P51" s="81"/>
      <c r="Q51" s="81"/>
    </row>
    <row r="52" spans="1:17" ht="13.5" customHeight="1" x14ac:dyDescent="0.2">
      <c r="A52" s="103" t="s">
        <v>25</v>
      </c>
      <c r="B52" s="101"/>
      <c r="C52" s="103" t="s">
        <v>250</v>
      </c>
      <c r="D52" s="104" t="s">
        <v>315</v>
      </c>
      <c r="E52" s="195">
        <v>-2656365</v>
      </c>
      <c r="F52" s="195">
        <v>12332252</v>
      </c>
      <c r="G52" s="194">
        <f t="shared" si="2"/>
        <v>9675887</v>
      </c>
      <c r="H52" s="195">
        <v>-89264</v>
      </c>
      <c r="I52" s="195">
        <v>-1101339</v>
      </c>
      <c r="J52" s="194">
        <f t="shared" si="1"/>
        <v>-1190603</v>
      </c>
      <c r="K52" s="81"/>
      <c r="L52" s="81"/>
      <c r="M52" s="81"/>
      <c r="N52" s="81"/>
      <c r="O52" s="81"/>
      <c r="P52" s="81"/>
      <c r="Q52" s="81"/>
    </row>
    <row r="53" spans="1:17" s="90" customFormat="1" ht="13.5" customHeight="1" x14ac:dyDescent="0.25">
      <c r="A53" s="100" t="s">
        <v>24</v>
      </c>
      <c r="B53" s="101" t="s">
        <v>508</v>
      </c>
      <c r="C53" s="100" t="s">
        <v>316</v>
      </c>
      <c r="D53" s="102" t="s">
        <v>317</v>
      </c>
      <c r="E53" s="194">
        <f>E49+E50</f>
        <v>16975841</v>
      </c>
      <c r="F53" s="194">
        <f t="shared" ref="F53:I53" si="12">F49+F50</f>
        <v>41476665</v>
      </c>
      <c r="G53" s="194">
        <f t="shared" si="2"/>
        <v>58452506</v>
      </c>
      <c r="H53" s="194">
        <f t="shared" si="12"/>
        <v>13018426</v>
      </c>
      <c r="I53" s="194">
        <f t="shared" si="12"/>
        <v>48069858</v>
      </c>
      <c r="J53" s="194">
        <f t="shared" si="1"/>
        <v>61088284</v>
      </c>
      <c r="K53" s="89"/>
      <c r="L53" s="89"/>
      <c r="M53" s="89"/>
      <c r="N53" s="89"/>
      <c r="O53" s="89"/>
      <c r="P53" s="89"/>
      <c r="Q53" s="89"/>
    </row>
    <row r="54" spans="1:17" ht="13.5" customHeight="1" x14ac:dyDescent="0.2">
      <c r="A54" s="103" t="s">
        <v>21</v>
      </c>
      <c r="B54" s="101"/>
      <c r="C54" s="103" t="s">
        <v>248</v>
      </c>
      <c r="D54" s="104" t="s">
        <v>318</v>
      </c>
      <c r="E54" s="195">
        <v>16954381</v>
      </c>
      <c r="F54" s="195">
        <v>41426400</v>
      </c>
      <c r="G54" s="194">
        <f t="shared" si="2"/>
        <v>58380781</v>
      </c>
      <c r="H54" s="195">
        <v>13003968</v>
      </c>
      <c r="I54" s="195">
        <v>48020940</v>
      </c>
      <c r="J54" s="194">
        <f t="shared" si="1"/>
        <v>61024908</v>
      </c>
      <c r="K54" s="81"/>
      <c r="L54" s="81"/>
      <c r="M54" s="81"/>
      <c r="N54" s="81"/>
      <c r="O54" s="81"/>
      <c r="P54" s="81"/>
      <c r="Q54" s="81"/>
    </row>
    <row r="55" spans="1:17" ht="13.5" customHeight="1" x14ac:dyDescent="0.2">
      <c r="A55" s="103" t="s">
        <v>19</v>
      </c>
      <c r="B55" s="101"/>
      <c r="C55" s="103" t="s">
        <v>250</v>
      </c>
      <c r="D55" s="104" t="s">
        <v>319</v>
      </c>
      <c r="E55" s="195">
        <v>21460</v>
      </c>
      <c r="F55" s="195">
        <v>50265</v>
      </c>
      <c r="G55" s="194">
        <f t="shared" si="2"/>
        <v>71725</v>
      </c>
      <c r="H55" s="195">
        <v>14458</v>
      </c>
      <c r="I55" s="195">
        <v>48918</v>
      </c>
      <c r="J55" s="194">
        <f t="shared" si="1"/>
        <v>63376</v>
      </c>
      <c r="K55" s="81"/>
      <c r="L55" s="81"/>
      <c r="M55" s="81"/>
      <c r="N55" s="81"/>
      <c r="O55" s="81"/>
      <c r="P55" s="81"/>
      <c r="Q55" s="81"/>
    </row>
    <row r="56" spans="1:17" ht="14.25" x14ac:dyDescent="0.2">
      <c r="A56" s="100" t="s">
        <v>17</v>
      </c>
      <c r="B56" s="101" t="s">
        <v>320</v>
      </c>
      <c r="C56" s="100" t="s">
        <v>321</v>
      </c>
      <c r="D56" s="102" t="s">
        <v>322</v>
      </c>
      <c r="E56" s="194">
        <f>E57+E62</f>
        <v>-17630739</v>
      </c>
      <c r="F56" s="194">
        <f t="shared" ref="F56:I56" si="13">F57+F62</f>
        <v>12816181</v>
      </c>
      <c r="G56" s="194">
        <f t="shared" si="2"/>
        <v>-4814558</v>
      </c>
      <c r="H56" s="194">
        <f t="shared" si="13"/>
        <v>211227</v>
      </c>
      <c r="I56" s="194">
        <f t="shared" si="13"/>
        <v>48166867</v>
      </c>
      <c r="J56" s="194">
        <f t="shared" si="1"/>
        <v>48378094</v>
      </c>
      <c r="K56" s="81"/>
      <c r="L56" s="81"/>
      <c r="M56" s="81"/>
      <c r="N56" s="81"/>
      <c r="O56" s="81"/>
      <c r="P56" s="81"/>
      <c r="Q56" s="81"/>
    </row>
    <row r="57" spans="1:17" ht="24" x14ac:dyDescent="0.2">
      <c r="A57" s="103" t="s">
        <v>15</v>
      </c>
      <c r="B57" s="101" t="s">
        <v>323</v>
      </c>
      <c r="C57" s="103" t="s">
        <v>248</v>
      </c>
      <c r="D57" s="105" t="s">
        <v>324</v>
      </c>
      <c r="E57" s="194">
        <f>SUM(E58:E61)</f>
        <v>889652</v>
      </c>
      <c r="F57" s="194">
        <f t="shared" ref="F57:I57" si="14">SUM(F58:F61)</f>
        <v>18245501</v>
      </c>
      <c r="G57" s="194">
        <f t="shared" si="2"/>
        <v>19135153</v>
      </c>
      <c r="H57" s="194">
        <f t="shared" si="14"/>
        <v>2097306</v>
      </c>
      <c r="I57" s="194">
        <f t="shared" si="14"/>
        <v>46535859</v>
      </c>
      <c r="J57" s="194">
        <f t="shared" si="1"/>
        <v>48633165</v>
      </c>
      <c r="K57" s="81"/>
      <c r="L57" s="81"/>
      <c r="M57" s="81"/>
      <c r="N57" s="81"/>
      <c r="O57" s="81"/>
      <c r="P57" s="81"/>
      <c r="Q57" s="81"/>
    </row>
    <row r="58" spans="1:17" ht="13.5" customHeight="1" x14ac:dyDescent="0.2">
      <c r="A58" s="103" t="s">
        <v>13</v>
      </c>
      <c r="B58" s="101"/>
      <c r="C58" s="103" t="s">
        <v>271</v>
      </c>
      <c r="D58" s="104" t="s">
        <v>325</v>
      </c>
      <c r="E58" s="195">
        <v>1084941</v>
      </c>
      <c r="F58" s="195">
        <v>22203434</v>
      </c>
      <c r="G58" s="194">
        <f t="shared" si="2"/>
        <v>23288375</v>
      </c>
      <c r="H58" s="195">
        <v>2545447</v>
      </c>
      <c r="I58" s="195">
        <v>48257260</v>
      </c>
      <c r="J58" s="194">
        <f t="shared" si="1"/>
        <v>50802707</v>
      </c>
      <c r="K58" s="81"/>
      <c r="L58" s="81"/>
      <c r="M58" s="81"/>
      <c r="N58" s="81"/>
      <c r="O58" s="81"/>
      <c r="P58" s="81"/>
      <c r="Q58" s="81"/>
    </row>
    <row r="59" spans="1:17" ht="13.5" customHeight="1" x14ac:dyDescent="0.2">
      <c r="A59" s="103" t="s">
        <v>12</v>
      </c>
      <c r="B59" s="101"/>
      <c r="C59" s="103" t="s">
        <v>272</v>
      </c>
      <c r="D59" s="104" t="s">
        <v>326</v>
      </c>
      <c r="E59" s="195">
        <v>0</v>
      </c>
      <c r="F59" s="195">
        <v>0</v>
      </c>
      <c r="G59" s="194">
        <f t="shared" si="2"/>
        <v>0</v>
      </c>
      <c r="H59" s="195">
        <v>0</v>
      </c>
      <c r="I59" s="195">
        <v>0</v>
      </c>
      <c r="J59" s="194">
        <f t="shared" si="1"/>
        <v>0</v>
      </c>
      <c r="K59" s="81"/>
      <c r="L59" s="81"/>
      <c r="M59" s="81"/>
      <c r="N59" s="81"/>
      <c r="O59" s="81"/>
      <c r="P59" s="81"/>
      <c r="Q59" s="81"/>
    </row>
    <row r="60" spans="1:17" ht="13.5" customHeight="1" x14ac:dyDescent="0.2">
      <c r="A60" s="103" t="s">
        <v>10</v>
      </c>
      <c r="B60" s="101"/>
      <c r="C60" s="103" t="s">
        <v>274</v>
      </c>
      <c r="D60" s="104" t="s">
        <v>327</v>
      </c>
      <c r="E60" s="195">
        <v>0</v>
      </c>
      <c r="F60" s="195">
        <v>-952</v>
      </c>
      <c r="G60" s="194">
        <f t="shared" si="2"/>
        <v>-952</v>
      </c>
      <c r="H60" s="195">
        <v>10039</v>
      </c>
      <c r="I60" s="195">
        <v>8454686</v>
      </c>
      <c r="J60" s="194">
        <f t="shared" si="1"/>
        <v>8464725</v>
      </c>
      <c r="K60" s="81"/>
      <c r="L60" s="81"/>
      <c r="M60" s="81"/>
      <c r="N60" s="81"/>
      <c r="O60" s="81"/>
      <c r="P60" s="81"/>
      <c r="Q60" s="81"/>
    </row>
    <row r="61" spans="1:17" ht="13.5" customHeight="1" x14ac:dyDescent="0.2">
      <c r="A61" s="103" t="s">
        <v>7</v>
      </c>
      <c r="B61" s="101"/>
      <c r="C61" s="103" t="s">
        <v>276</v>
      </c>
      <c r="D61" s="104" t="s">
        <v>328</v>
      </c>
      <c r="E61" s="195">
        <v>-195289</v>
      </c>
      <c r="F61" s="195">
        <v>-3956981</v>
      </c>
      <c r="G61" s="194">
        <f t="shared" si="2"/>
        <v>-4152270</v>
      </c>
      <c r="H61" s="195">
        <v>-458180</v>
      </c>
      <c r="I61" s="195">
        <v>-10176087</v>
      </c>
      <c r="J61" s="194">
        <f t="shared" si="1"/>
        <v>-10634267</v>
      </c>
      <c r="K61" s="81"/>
      <c r="L61" s="81"/>
      <c r="M61" s="81"/>
      <c r="N61" s="81"/>
      <c r="O61" s="81"/>
      <c r="P61" s="81"/>
      <c r="Q61" s="81"/>
    </row>
    <row r="62" spans="1:17" ht="14.25" x14ac:dyDescent="0.2">
      <c r="A62" s="103" t="s">
        <v>4</v>
      </c>
      <c r="B62" s="101" t="s">
        <v>506</v>
      </c>
      <c r="C62" s="103" t="s">
        <v>250</v>
      </c>
      <c r="D62" s="105" t="s">
        <v>329</v>
      </c>
      <c r="E62" s="195">
        <f>SUM(E63:E69)</f>
        <v>-18520391</v>
      </c>
      <c r="F62" s="195">
        <f t="shared" ref="F62:I62" si="15">SUM(F63:F69)</f>
        <v>-5429320</v>
      </c>
      <c r="G62" s="194">
        <f t="shared" si="2"/>
        <v>-23949711</v>
      </c>
      <c r="H62" s="195">
        <f t="shared" si="15"/>
        <v>-1886079</v>
      </c>
      <c r="I62" s="195">
        <f t="shared" si="15"/>
        <v>1631008</v>
      </c>
      <c r="J62" s="194">
        <f t="shared" si="1"/>
        <v>-255071</v>
      </c>
      <c r="K62" s="81"/>
      <c r="L62" s="81"/>
      <c r="M62" s="81"/>
      <c r="N62" s="81"/>
      <c r="O62" s="81"/>
      <c r="P62" s="81"/>
      <c r="Q62" s="81"/>
    </row>
    <row r="63" spans="1:17" ht="14.25" x14ac:dyDescent="0.2">
      <c r="A63" s="103" t="s">
        <v>2</v>
      </c>
      <c r="B63" s="101"/>
      <c r="C63" s="103" t="s">
        <v>149</v>
      </c>
      <c r="D63" s="104" t="s">
        <v>330</v>
      </c>
      <c r="E63" s="195">
        <v>4340422</v>
      </c>
      <c r="F63" s="195">
        <v>14626003</v>
      </c>
      <c r="G63" s="194">
        <f t="shared" si="2"/>
        <v>18966425</v>
      </c>
      <c r="H63" s="195">
        <v>9614579</v>
      </c>
      <c r="I63" s="195">
        <v>9986689</v>
      </c>
      <c r="J63" s="194">
        <f t="shared" si="1"/>
        <v>19601268</v>
      </c>
      <c r="K63" s="81"/>
      <c r="L63" s="81"/>
      <c r="M63" s="81"/>
      <c r="N63" s="81"/>
      <c r="O63" s="81"/>
      <c r="P63" s="81"/>
      <c r="Q63" s="81"/>
    </row>
    <row r="64" spans="1:17" ht="14.25" x14ac:dyDescent="0.2">
      <c r="A64" s="103" t="s">
        <v>212</v>
      </c>
      <c r="B64" s="106"/>
      <c r="C64" s="103" t="s">
        <v>147</v>
      </c>
      <c r="D64" s="104" t="s">
        <v>331</v>
      </c>
      <c r="E64" s="195">
        <v>-7716</v>
      </c>
      <c r="F64" s="195">
        <v>942</v>
      </c>
      <c r="G64" s="194">
        <f t="shared" si="2"/>
        <v>-6774</v>
      </c>
      <c r="H64" s="195">
        <v>3474</v>
      </c>
      <c r="I64" s="195">
        <v>34416</v>
      </c>
      <c r="J64" s="194">
        <f t="shared" si="1"/>
        <v>37890</v>
      </c>
      <c r="K64" s="81"/>
      <c r="L64" s="81"/>
      <c r="M64" s="81"/>
      <c r="N64" s="81"/>
      <c r="O64" s="81"/>
      <c r="P64" s="81"/>
      <c r="Q64" s="81"/>
    </row>
    <row r="65" spans="1:17" ht="14.25" x14ac:dyDescent="0.2">
      <c r="A65" s="103" t="s">
        <v>213</v>
      </c>
      <c r="B65" s="106"/>
      <c r="C65" s="103" t="s">
        <v>146</v>
      </c>
      <c r="D65" s="104" t="s">
        <v>332</v>
      </c>
      <c r="E65" s="195">
        <v>0</v>
      </c>
      <c r="F65" s="195">
        <v>0</v>
      </c>
      <c r="G65" s="194">
        <f t="shared" si="2"/>
        <v>0</v>
      </c>
      <c r="H65" s="195">
        <v>0</v>
      </c>
      <c r="I65" s="195">
        <v>0</v>
      </c>
      <c r="J65" s="194">
        <f t="shared" si="1"/>
        <v>0</v>
      </c>
      <c r="K65" s="81"/>
      <c r="L65" s="81"/>
      <c r="M65" s="81"/>
      <c r="N65" s="81"/>
      <c r="O65" s="81"/>
      <c r="P65" s="81"/>
      <c r="Q65" s="81"/>
    </row>
    <row r="66" spans="1:17" ht="14.25" x14ac:dyDescent="0.2">
      <c r="A66" s="103" t="s">
        <v>214</v>
      </c>
      <c r="B66" s="106"/>
      <c r="C66" s="103" t="s">
        <v>145</v>
      </c>
      <c r="D66" s="104" t="s">
        <v>183</v>
      </c>
      <c r="E66" s="195">
        <v>-26809413</v>
      </c>
      <c r="F66" s="195">
        <v>-22403165</v>
      </c>
      <c r="G66" s="194">
        <f t="shared" si="2"/>
        <v>-49212578</v>
      </c>
      <c r="H66" s="195">
        <v>-12007207</v>
      </c>
      <c r="I66" s="195">
        <v>-8700297</v>
      </c>
      <c r="J66" s="194">
        <f t="shared" si="1"/>
        <v>-20707504</v>
      </c>
      <c r="K66" s="81"/>
      <c r="L66" s="81"/>
      <c r="M66" s="81"/>
      <c r="N66" s="81"/>
      <c r="O66" s="81"/>
      <c r="P66" s="81"/>
      <c r="Q66" s="81"/>
    </row>
    <row r="67" spans="1:17" ht="14.25" x14ac:dyDescent="0.2">
      <c r="A67" s="103" t="s">
        <v>215</v>
      </c>
      <c r="B67" s="106"/>
      <c r="C67" s="103" t="s">
        <v>237</v>
      </c>
      <c r="D67" s="104" t="s">
        <v>333</v>
      </c>
      <c r="E67" s="195">
        <v>10</v>
      </c>
      <c r="F67" s="195">
        <v>1184601</v>
      </c>
      <c r="G67" s="194">
        <f t="shared" si="2"/>
        <v>1184611</v>
      </c>
      <c r="H67" s="195">
        <v>0</v>
      </c>
      <c r="I67" s="195">
        <v>695517</v>
      </c>
      <c r="J67" s="194">
        <f t="shared" si="1"/>
        <v>695517</v>
      </c>
      <c r="K67" s="81"/>
      <c r="L67" s="81"/>
      <c r="M67" s="81"/>
      <c r="N67" s="81"/>
      <c r="O67" s="81"/>
      <c r="P67" s="81"/>
      <c r="Q67" s="81"/>
    </row>
    <row r="68" spans="1:17" ht="14.25" x14ac:dyDescent="0.2">
      <c r="A68" s="103" t="s">
        <v>216</v>
      </c>
      <c r="B68" s="106"/>
      <c r="C68" s="103" t="s">
        <v>238</v>
      </c>
      <c r="D68" s="104" t="s">
        <v>327</v>
      </c>
      <c r="E68" s="195">
        <v>0</v>
      </c>
      <c r="F68" s="195">
        <v>0</v>
      </c>
      <c r="G68" s="194">
        <f t="shared" si="2"/>
        <v>0</v>
      </c>
      <c r="H68" s="195">
        <v>0</v>
      </c>
      <c r="I68" s="195">
        <v>0</v>
      </c>
      <c r="J68" s="194">
        <f t="shared" si="1"/>
        <v>0</v>
      </c>
      <c r="K68" s="81"/>
      <c r="L68" s="81"/>
      <c r="M68" s="81"/>
      <c r="N68" s="81"/>
      <c r="O68" s="81"/>
      <c r="P68" s="81"/>
      <c r="Q68" s="81"/>
    </row>
    <row r="69" spans="1:17" ht="14.25" x14ac:dyDescent="0.2">
      <c r="A69" s="103" t="s">
        <v>217</v>
      </c>
      <c r="B69" s="106"/>
      <c r="C69" s="103" t="s">
        <v>334</v>
      </c>
      <c r="D69" s="104" t="s">
        <v>328</v>
      </c>
      <c r="E69" s="195">
        <v>3956306</v>
      </c>
      <c r="F69" s="195">
        <v>1162299</v>
      </c>
      <c r="G69" s="194">
        <f t="shared" si="2"/>
        <v>5118605</v>
      </c>
      <c r="H69" s="195">
        <v>503075</v>
      </c>
      <c r="I69" s="195">
        <v>-385317</v>
      </c>
      <c r="J69" s="194">
        <f t="shared" si="1"/>
        <v>117758</v>
      </c>
      <c r="K69" s="81"/>
      <c r="L69" s="81"/>
      <c r="M69" s="81"/>
      <c r="N69" s="81"/>
      <c r="O69" s="81"/>
      <c r="P69" s="81"/>
      <c r="Q69" s="81"/>
    </row>
    <row r="70" spans="1:17" ht="13.5" customHeight="1" x14ac:dyDescent="0.2">
      <c r="A70" s="100" t="s">
        <v>218</v>
      </c>
      <c r="B70" s="101" t="s">
        <v>507</v>
      </c>
      <c r="C70" s="100" t="s">
        <v>335</v>
      </c>
      <c r="D70" s="102" t="s">
        <v>336</v>
      </c>
      <c r="E70" s="194">
        <f>E53+E56</f>
        <v>-654898</v>
      </c>
      <c r="F70" s="194">
        <f t="shared" ref="F70:I70" si="16">F53+F56</f>
        <v>54292846</v>
      </c>
      <c r="G70" s="194">
        <f t="shared" si="2"/>
        <v>53637948</v>
      </c>
      <c r="H70" s="194">
        <f t="shared" si="16"/>
        <v>13229653</v>
      </c>
      <c r="I70" s="194">
        <f t="shared" si="16"/>
        <v>96236725</v>
      </c>
      <c r="J70" s="194">
        <f t="shared" si="1"/>
        <v>109466378</v>
      </c>
      <c r="K70" s="81"/>
      <c r="L70" s="81"/>
      <c r="M70" s="81"/>
      <c r="N70" s="81"/>
      <c r="O70" s="81"/>
      <c r="P70" s="81"/>
      <c r="Q70" s="81"/>
    </row>
    <row r="71" spans="1:17" ht="13.5" customHeight="1" x14ac:dyDescent="0.2">
      <c r="A71" s="103" t="s">
        <v>219</v>
      </c>
      <c r="B71" s="101"/>
      <c r="C71" s="103" t="s">
        <v>248</v>
      </c>
      <c r="D71" s="104" t="s">
        <v>318</v>
      </c>
      <c r="E71" s="195">
        <v>-659789</v>
      </c>
      <c r="F71" s="195">
        <v>54256282</v>
      </c>
      <c r="G71" s="194">
        <f t="shared" si="2"/>
        <v>53596493</v>
      </c>
      <c r="H71" s="195">
        <v>13223056</v>
      </c>
      <c r="I71" s="195">
        <v>96190110</v>
      </c>
      <c r="J71" s="194">
        <f t="shared" si="1"/>
        <v>109413166</v>
      </c>
      <c r="K71" s="81"/>
      <c r="L71" s="81"/>
      <c r="M71" s="81"/>
      <c r="N71" s="81"/>
      <c r="O71" s="81"/>
      <c r="P71" s="81"/>
      <c r="Q71" s="81"/>
    </row>
    <row r="72" spans="1:17" ht="13.5" customHeight="1" x14ac:dyDescent="0.2">
      <c r="A72" s="103" t="s">
        <v>220</v>
      </c>
      <c r="B72" s="101"/>
      <c r="C72" s="103" t="s">
        <v>250</v>
      </c>
      <c r="D72" s="104" t="s">
        <v>319</v>
      </c>
      <c r="E72" s="195">
        <v>4891</v>
      </c>
      <c r="F72" s="195">
        <v>36564</v>
      </c>
      <c r="G72" s="194">
        <f t="shared" si="2"/>
        <v>41455</v>
      </c>
      <c r="H72" s="195">
        <v>6597</v>
      </c>
      <c r="I72" s="195">
        <v>46615</v>
      </c>
      <c r="J72" s="194">
        <f t="shared" ref="J72" si="17">H72+I72</f>
        <v>53212</v>
      </c>
      <c r="K72" s="81"/>
      <c r="L72" s="81"/>
      <c r="M72" s="81"/>
      <c r="N72" s="81"/>
      <c r="O72" s="81"/>
      <c r="P72" s="81"/>
      <c r="Q72" s="81"/>
    </row>
    <row r="73" spans="1:17" ht="13.5" customHeight="1" x14ac:dyDescent="0.2">
      <c r="A73" s="100" t="s">
        <v>221</v>
      </c>
      <c r="B73" s="101"/>
      <c r="C73" s="100" t="s">
        <v>337</v>
      </c>
      <c r="D73" s="102" t="s">
        <v>338</v>
      </c>
      <c r="E73" s="194">
        <v>0</v>
      </c>
      <c r="F73" s="194">
        <v>0</v>
      </c>
      <c r="G73" s="194">
        <f t="shared" ref="G73" si="18">E73+F73</f>
        <v>0</v>
      </c>
      <c r="H73" s="194">
        <v>0</v>
      </c>
      <c r="I73" s="194">
        <v>0</v>
      </c>
      <c r="J73" s="194">
        <f t="shared" ref="J73" si="19">H73+I73</f>
        <v>0</v>
      </c>
      <c r="K73" s="81"/>
      <c r="L73" s="81"/>
      <c r="M73" s="81"/>
      <c r="N73" s="81"/>
      <c r="O73" s="81"/>
      <c r="P73" s="81"/>
      <c r="Q73" s="81"/>
    </row>
    <row r="74" spans="1:17" ht="13.5" customHeight="1" x14ac:dyDescent="0.2">
      <c r="A74" s="81" t="s">
        <v>339</v>
      </c>
      <c r="B74" s="81"/>
      <c r="C74" s="81"/>
      <c r="D74" s="91"/>
      <c r="E74" s="81"/>
      <c r="F74" s="81"/>
      <c r="G74" s="81"/>
      <c r="H74" s="81"/>
      <c r="I74" s="81"/>
      <c r="J74" s="81"/>
      <c r="K74" s="81"/>
      <c r="L74" s="81"/>
      <c r="M74" s="81"/>
      <c r="N74" s="81"/>
      <c r="O74" s="81"/>
      <c r="P74" s="81"/>
      <c r="Q74" s="81"/>
    </row>
    <row r="75" spans="1:17" ht="13.5" customHeight="1" x14ac:dyDescent="0.2">
      <c r="A75" s="81"/>
      <c r="B75" s="81"/>
      <c r="C75" s="81"/>
      <c r="D75" s="91"/>
      <c r="E75" s="81"/>
      <c r="F75" s="81"/>
      <c r="G75" s="81"/>
      <c r="H75" s="81"/>
      <c r="I75" s="81"/>
      <c r="J75" s="81"/>
      <c r="K75" s="81"/>
      <c r="L75" s="81"/>
      <c r="M75" s="81"/>
      <c r="N75" s="81"/>
      <c r="O75" s="81"/>
      <c r="P75" s="81"/>
      <c r="Q75" s="81"/>
    </row>
    <row r="76" spans="1:17" ht="13.5" customHeight="1" x14ac:dyDescent="0.2">
      <c r="B76" s="92"/>
      <c r="C76" s="92"/>
      <c r="D76" s="93"/>
      <c r="E76" s="81"/>
      <c r="F76" s="81"/>
      <c r="G76" s="81"/>
      <c r="H76" s="81"/>
      <c r="I76" s="81"/>
      <c r="J76" s="81"/>
      <c r="K76" s="81"/>
      <c r="L76" s="81"/>
      <c r="M76" s="81"/>
      <c r="N76" s="81"/>
      <c r="O76" s="81"/>
      <c r="P76" s="81"/>
      <c r="Q76" s="81"/>
    </row>
    <row r="77" spans="1:17" ht="13.5" customHeight="1" x14ac:dyDescent="0.2">
      <c r="A77" s="197" t="s">
        <v>714</v>
      </c>
      <c r="B77" s="197"/>
      <c r="C77" s="197"/>
      <c r="D77" s="198"/>
      <c r="E77" s="197"/>
      <c r="F77" s="199"/>
      <c r="G77" s="199"/>
      <c r="H77" s="199"/>
      <c r="I77" s="199"/>
      <c r="J77" s="81"/>
      <c r="K77" s="81"/>
      <c r="L77" s="81"/>
      <c r="M77" s="81"/>
      <c r="N77" s="81"/>
      <c r="O77" s="81"/>
      <c r="P77" s="81"/>
      <c r="Q77" s="81"/>
    </row>
    <row r="78" spans="1:17" ht="13.5" customHeight="1" x14ac:dyDescent="0.2">
      <c r="A78" s="199"/>
      <c r="B78" s="197"/>
      <c r="C78" s="197"/>
      <c r="D78" s="198"/>
      <c r="E78" s="197"/>
      <c r="F78" s="206"/>
      <c r="G78" s="197"/>
      <c r="H78" s="197"/>
      <c r="I78" s="201"/>
      <c r="J78" s="77"/>
      <c r="K78" s="81"/>
      <c r="L78" s="81"/>
      <c r="M78" s="81"/>
      <c r="N78" s="81"/>
      <c r="O78" s="81"/>
      <c r="P78" s="81"/>
      <c r="Q78" s="81"/>
    </row>
    <row r="79" spans="1:17" ht="13.5" customHeight="1" x14ac:dyDescent="0.2">
      <c r="A79" s="197"/>
      <c r="B79" s="197"/>
      <c r="C79" s="197"/>
      <c r="D79" s="198"/>
      <c r="E79" s="197"/>
      <c r="F79" s="202"/>
      <c r="G79" s="197"/>
      <c r="H79" s="203"/>
      <c r="I79" s="201"/>
      <c r="J79" s="97"/>
      <c r="K79" s="81"/>
      <c r="L79" s="81"/>
      <c r="M79" s="81"/>
      <c r="N79" s="81"/>
      <c r="O79" s="81"/>
      <c r="P79" s="81"/>
      <c r="Q79" s="81"/>
    </row>
    <row r="80" spans="1:17" ht="13.5" customHeight="1" x14ac:dyDescent="0.2">
      <c r="A80" s="200" t="s">
        <v>708</v>
      </c>
      <c r="B80" s="197"/>
      <c r="C80" s="197"/>
      <c r="D80" s="198"/>
      <c r="E80" s="197"/>
      <c r="F80" s="199"/>
      <c r="G80" s="199"/>
      <c r="H80" s="199"/>
      <c r="I80" s="199"/>
      <c r="J80" s="81"/>
      <c r="K80" s="81"/>
      <c r="L80" s="81"/>
      <c r="M80" s="81"/>
      <c r="N80" s="81"/>
      <c r="O80" s="81"/>
      <c r="P80" s="81"/>
      <c r="Q80" s="81"/>
    </row>
    <row r="81" spans="1:17" ht="13.5" customHeight="1" x14ac:dyDescent="0.2">
      <c r="A81" s="81"/>
      <c r="B81" s="81"/>
      <c r="C81" s="81"/>
      <c r="D81" s="91"/>
      <c r="E81" s="81"/>
      <c r="F81" s="81"/>
      <c r="G81" s="81"/>
      <c r="H81" s="81"/>
      <c r="I81" s="81"/>
      <c r="J81" s="81"/>
      <c r="K81" s="81"/>
      <c r="L81" s="81"/>
      <c r="M81" s="81"/>
      <c r="N81" s="81"/>
      <c r="O81" s="81"/>
      <c r="P81" s="81"/>
      <c r="Q81" s="81"/>
    </row>
    <row r="82" spans="1:17" ht="13.5" customHeight="1" x14ac:dyDescent="0.2">
      <c r="A82" s="81"/>
      <c r="B82" s="81"/>
      <c r="C82" s="81"/>
      <c r="D82" s="91"/>
      <c r="E82" s="81"/>
      <c r="F82" s="81"/>
      <c r="G82" s="81"/>
      <c r="H82" s="81"/>
      <c r="I82" s="81"/>
      <c r="J82" s="81"/>
      <c r="K82" s="81"/>
      <c r="L82" s="81"/>
      <c r="M82" s="81"/>
      <c r="N82" s="81"/>
      <c r="O82" s="81"/>
      <c r="P82" s="81"/>
      <c r="Q82" s="81"/>
    </row>
    <row r="83" spans="1:17" ht="13.5" customHeight="1" x14ac:dyDescent="0.2">
      <c r="A83" s="81"/>
      <c r="B83" s="81"/>
      <c r="C83" s="81"/>
      <c r="D83" s="91"/>
      <c r="E83" s="81"/>
      <c r="F83" s="81"/>
      <c r="G83" s="81"/>
      <c r="H83" s="81"/>
      <c r="I83" s="81"/>
      <c r="J83" s="81"/>
      <c r="K83" s="81"/>
      <c r="L83" s="81"/>
      <c r="M83" s="81"/>
      <c r="N83" s="81"/>
      <c r="O83" s="81"/>
      <c r="P83" s="81"/>
      <c r="Q83" s="81"/>
    </row>
    <row r="84" spans="1:17" ht="13.5" customHeight="1" x14ac:dyDescent="0.2">
      <c r="A84" s="81"/>
      <c r="B84" s="81"/>
      <c r="C84" s="81"/>
      <c r="D84" s="91"/>
      <c r="E84" s="81"/>
      <c r="F84" s="81"/>
      <c r="G84" s="81"/>
      <c r="H84" s="81"/>
      <c r="I84" s="81"/>
      <c r="J84" s="81"/>
      <c r="K84" s="81"/>
      <c r="L84" s="81"/>
      <c r="M84" s="81"/>
      <c r="N84" s="81"/>
      <c r="O84" s="81"/>
      <c r="P84" s="81"/>
      <c r="Q84" s="81"/>
    </row>
    <row r="85" spans="1:17" ht="13.5" customHeight="1" x14ac:dyDescent="0.2">
      <c r="A85" s="81"/>
      <c r="B85" s="81"/>
      <c r="C85" s="81"/>
      <c r="D85" s="91"/>
      <c r="E85" s="81"/>
      <c r="F85" s="81"/>
      <c r="G85" s="81"/>
      <c r="H85" s="81"/>
      <c r="I85" s="81"/>
      <c r="J85" s="81"/>
      <c r="K85" s="81"/>
      <c r="L85" s="81"/>
      <c r="M85" s="81"/>
      <c r="N85" s="81"/>
      <c r="O85" s="81"/>
      <c r="P85" s="81"/>
      <c r="Q85" s="81"/>
    </row>
    <row r="86" spans="1:17" ht="13.5" customHeight="1" x14ac:dyDescent="0.2">
      <c r="A86" s="81"/>
      <c r="B86" s="81"/>
      <c r="C86" s="81"/>
      <c r="D86" s="91"/>
      <c r="E86" s="81"/>
      <c r="F86" s="81"/>
      <c r="G86" s="81"/>
      <c r="H86" s="81"/>
      <c r="I86" s="81"/>
      <c r="J86" s="81"/>
      <c r="K86" s="81"/>
      <c r="L86" s="81"/>
      <c r="M86" s="81"/>
      <c r="N86" s="81"/>
      <c r="O86" s="81"/>
      <c r="P86" s="81"/>
      <c r="Q86" s="81"/>
    </row>
    <row r="87" spans="1:17" ht="13.5" customHeight="1" x14ac:dyDescent="0.2">
      <c r="A87" s="81"/>
      <c r="B87" s="81"/>
      <c r="C87" s="81"/>
      <c r="D87" s="91"/>
      <c r="E87" s="81"/>
      <c r="F87" s="81"/>
      <c r="G87" s="81"/>
      <c r="H87" s="81"/>
      <c r="I87" s="81"/>
      <c r="J87" s="81"/>
      <c r="K87" s="81"/>
      <c r="L87" s="81"/>
      <c r="M87" s="81"/>
      <c r="N87" s="81"/>
      <c r="O87" s="81"/>
      <c r="P87" s="81"/>
      <c r="Q87" s="81"/>
    </row>
    <row r="88" spans="1:17" ht="13.5" customHeight="1" x14ac:dyDescent="0.2">
      <c r="A88" s="81"/>
      <c r="B88" s="81"/>
      <c r="C88" s="81"/>
      <c r="D88" s="91"/>
      <c r="E88" s="81"/>
      <c r="F88" s="81"/>
      <c r="G88" s="81"/>
      <c r="H88" s="81"/>
      <c r="I88" s="81"/>
      <c r="J88" s="81"/>
      <c r="K88" s="81"/>
      <c r="L88" s="81"/>
      <c r="M88" s="81"/>
      <c r="N88" s="81"/>
      <c r="O88" s="81"/>
      <c r="P88" s="81"/>
      <c r="Q88" s="81"/>
    </row>
    <row r="89" spans="1:17" ht="13.5" customHeight="1" x14ac:dyDescent="0.2">
      <c r="A89" s="81"/>
      <c r="B89" s="81"/>
      <c r="C89" s="81"/>
      <c r="D89" s="91"/>
      <c r="E89" s="81"/>
      <c r="F89" s="81"/>
      <c r="G89" s="81"/>
      <c r="H89" s="81"/>
      <c r="I89" s="81"/>
      <c r="J89" s="81"/>
      <c r="K89" s="81"/>
      <c r="L89" s="81"/>
      <c r="M89" s="81"/>
      <c r="N89" s="81"/>
      <c r="O89" s="81"/>
      <c r="P89" s="81"/>
      <c r="Q89" s="81"/>
    </row>
    <row r="90" spans="1:17" ht="13.5" customHeight="1" x14ac:dyDescent="0.2">
      <c r="A90" s="81"/>
      <c r="B90" s="81"/>
      <c r="C90" s="81"/>
      <c r="D90" s="91"/>
      <c r="E90" s="81"/>
      <c r="F90" s="81"/>
      <c r="G90" s="81"/>
      <c r="H90" s="81"/>
      <c r="I90" s="81"/>
      <c r="J90" s="81"/>
      <c r="K90" s="81"/>
      <c r="L90" s="81"/>
      <c r="M90" s="81"/>
      <c r="N90" s="81"/>
      <c r="O90" s="81"/>
      <c r="P90" s="81"/>
      <c r="Q90" s="81"/>
    </row>
    <row r="91" spans="1:17" ht="13.5" customHeight="1" x14ac:dyDescent="0.2">
      <c r="A91" s="81"/>
      <c r="B91" s="81"/>
      <c r="C91" s="81"/>
      <c r="D91" s="91"/>
      <c r="E91" s="81"/>
      <c r="F91" s="81"/>
      <c r="G91" s="81"/>
      <c r="H91" s="81"/>
      <c r="I91" s="81"/>
      <c r="J91" s="81"/>
      <c r="K91" s="81"/>
      <c r="L91" s="81"/>
      <c r="M91" s="81"/>
      <c r="N91" s="81"/>
      <c r="O91" s="81"/>
      <c r="P91" s="81"/>
      <c r="Q91" s="81"/>
    </row>
    <row r="92" spans="1:17" ht="13.5" customHeight="1" x14ac:dyDescent="0.2">
      <c r="A92" s="81"/>
      <c r="B92" s="81"/>
      <c r="C92" s="81"/>
      <c r="D92" s="91"/>
      <c r="E92" s="81"/>
      <c r="F92" s="81"/>
      <c r="G92" s="81"/>
      <c r="H92" s="81"/>
      <c r="I92" s="81"/>
      <c r="J92" s="81"/>
      <c r="K92" s="81"/>
      <c r="L92" s="81"/>
      <c r="M92" s="81"/>
      <c r="N92" s="81"/>
      <c r="O92" s="81"/>
      <c r="P92" s="81"/>
      <c r="Q92" s="81"/>
    </row>
    <row r="93" spans="1:17" ht="13.5" customHeight="1" x14ac:dyDescent="0.2">
      <c r="A93" s="81"/>
      <c r="B93" s="81"/>
      <c r="C93" s="81"/>
      <c r="D93" s="91"/>
      <c r="E93" s="81"/>
      <c r="F93" s="81"/>
      <c r="G93" s="81"/>
      <c r="H93" s="81"/>
      <c r="I93" s="81"/>
      <c r="J93" s="81"/>
      <c r="K93" s="81"/>
      <c r="L93" s="81"/>
      <c r="M93" s="81"/>
      <c r="N93" s="81"/>
      <c r="O93" s="81"/>
      <c r="P93" s="81"/>
      <c r="Q93" s="81"/>
    </row>
    <row r="94" spans="1:17" ht="13.5" customHeight="1" x14ac:dyDescent="0.2">
      <c r="A94" s="81"/>
      <c r="B94" s="81"/>
      <c r="C94" s="81"/>
      <c r="D94" s="91"/>
      <c r="E94" s="81"/>
      <c r="F94" s="81"/>
      <c r="G94" s="81"/>
      <c r="H94" s="81"/>
      <c r="I94" s="81"/>
      <c r="J94" s="81"/>
      <c r="K94" s="81"/>
      <c r="L94" s="81"/>
      <c r="M94" s="81"/>
      <c r="N94" s="81"/>
      <c r="O94" s="81"/>
      <c r="P94" s="81"/>
      <c r="Q94" s="81"/>
    </row>
    <row r="95" spans="1:17" ht="13.5" customHeight="1" x14ac:dyDescent="0.2">
      <c r="A95" s="81"/>
      <c r="B95" s="81"/>
      <c r="C95" s="81"/>
      <c r="D95" s="91"/>
      <c r="E95" s="81"/>
      <c r="F95" s="81"/>
      <c r="G95" s="81"/>
      <c r="H95" s="81"/>
      <c r="I95" s="81"/>
      <c r="J95" s="81"/>
      <c r="K95" s="81"/>
      <c r="L95" s="81"/>
      <c r="M95" s="81"/>
      <c r="N95" s="81"/>
      <c r="O95" s="81"/>
      <c r="P95" s="81"/>
      <c r="Q95" s="81"/>
    </row>
    <row r="96" spans="1:17" ht="13.5" customHeight="1" x14ac:dyDescent="0.2">
      <c r="A96" s="81"/>
      <c r="B96" s="81"/>
      <c r="C96" s="81"/>
      <c r="D96" s="91"/>
      <c r="E96" s="81"/>
      <c r="F96" s="81"/>
      <c r="G96" s="81"/>
      <c r="H96" s="81"/>
      <c r="I96" s="81"/>
      <c r="J96" s="81"/>
      <c r="K96" s="81"/>
      <c r="L96" s="81"/>
      <c r="M96" s="81"/>
      <c r="N96" s="81"/>
      <c r="O96" s="81"/>
      <c r="P96" s="81"/>
      <c r="Q96" s="81"/>
    </row>
    <row r="97" spans="1:17" ht="13.5" customHeight="1" x14ac:dyDescent="0.2">
      <c r="A97" s="81"/>
      <c r="B97" s="81"/>
      <c r="C97" s="81"/>
      <c r="D97" s="91"/>
      <c r="E97" s="81"/>
      <c r="F97" s="81"/>
      <c r="G97" s="81"/>
      <c r="H97" s="81"/>
      <c r="I97" s="81"/>
      <c r="J97" s="81"/>
      <c r="K97" s="81"/>
      <c r="L97" s="81"/>
      <c r="M97" s="81"/>
      <c r="N97" s="81"/>
      <c r="O97" s="81"/>
      <c r="P97" s="81"/>
      <c r="Q97" s="81"/>
    </row>
    <row r="98" spans="1:17" ht="13.5" customHeight="1" x14ac:dyDescent="0.2">
      <c r="A98" s="81"/>
      <c r="B98" s="81"/>
      <c r="C98" s="81"/>
      <c r="D98" s="91"/>
      <c r="E98" s="81"/>
      <c r="F98" s="81"/>
      <c r="G98" s="81"/>
      <c r="H98" s="81"/>
      <c r="I98" s="81"/>
      <c r="J98" s="81"/>
      <c r="K98" s="81"/>
      <c r="L98" s="81"/>
      <c r="M98" s="81"/>
      <c r="N98" s="81"/>
      <c r="O98" s="81"/>
      <c r="P98" s="81"/>
      <c r="Q98" s="81"/>
    </row>
    <row r="99" spans="1:17" ht="13.5" customHeight="1" x14ac:dyDescent="0.2">
      <c r="A99" s="81"/>
      <c r="B99" s="81"/>
      <c r="C99" s="81"/>
      <c r="D99" s="91"/>
      <c r="E99" s="81"/>
      <c r="F99" s="81"/>
      <c r="G99" s="81"/>
      <c r="H99" s="81"/>
      <c r="I99" s="81"/>
      <c r="J99" s="81"/>
      <c r="K99" s="81"/>
      <c r="L99" s="81"/>
      <c r="M99" s="81"/>
      <c r="N99" s="81"/>
      <c r="O99" s="81"/>
      <c r="P99" s="81"/>
      <c r="Q99" s="81"/>
    </row>
    <row r="100" spans="1:17" ht="13.5" customHeight="1" x14ac:dyDescent="0.2">
      <c r="A100" s="81"/>
      <c r="B100" s="81"/>
      <c r="C100" s="81"/>
      <c r="D100" s="91"/>
      <c r="E100" s="81"/>
      <c r="F100" s="81"/>
      <c r="G100" s="81"/>
      <c r="H100" s="81"/>
      <c r="I100" s="81"/>
      <c r="J100" s="81"/>
      <c r="K100" s="81"/>
      <c r="L100" s="81"/>
      <c r="M100" s="81"/>
      <c r="N100" s="81"/>
      <c r="O100" s="81"/>
      <c r="P100" s="81"/>
      <c r="Q100" s="81"/>
    </row>
    <row r="101" spans="1:17" ht="13.5" customHeight="1" x14ac:dyDescent="0.2">
      <c r="A101" s="81"/>
      <c r="B101" s="81"/>
      <c r="C101" s="81"/>
      <c r="D101" s="94"/>
      <c r="E101" s="81"/>
      <c r="F101" s="81"/>
      <c r="G101" s="81"/>
      <c r="H101" s="81"/>
      <c r="I101" s="81"/>
      <c r="J101" s="81"/>
      <c r="K101" s="81"/>
      <c r="L101" s="81"/>
      <c r="M101" s="81"/>
      <c r="N101" s="81"/>
      <c r="O101" s="81"/>
      <c r="P101" s="81"/>
      <c r="Q101" s="81"/>
    </row>
    <row r="102" spans="1:17" ht="13.5" customHeight="1" x14ac:dyDescent="0.2">
      <c r="A102" s="81"/>
      <c r="B102" s="81"/>
      <c r="C102" s="81"/>
      <c r="D102" s="91"/>
      <c r="E102" s="81"/>
      <c r="F102" s="81"/>
      <c r="G102" s="81"/>
      <c r="H102" s="81"/>
      <c r="I102" s="81"/>
      <c r="J102" s="81"/>
      <c r="K102" s="81"/>
      <c r="L102" s="81"/>
      <c r="M102" s="81"/>
      <c r="N102" s="81"/>
      <c r="O102" s="81"/>
      <c r="P102" s="81"/>
      <c r="Q102" s="81"/>
    </row>
    <row r="103" spans="1:17" ht="13.5" customHeight="1" x14ac:dyDescent="0.2">
      <c r="A103" s="81"/>
      <c r="B103" s="81"/>
      <c r="C103" s="81"/>
      <c r="D103" s="91"/>
      <c r="E103" s="81"/>
      <c r="F103" s="81"/>
      <c r="G103" s="81"/>
      <c r="H103" s="81"/>
      <c r="I103" s="81"/>
      <c r="J103" s="81"/>
      <c r="K103" s="81"/>
      <c r="L103" s="81"/>
      <c r="M103" s="81"/>
      <c r="N103" s="81"/>
      <c r="O103" s="81"/>
      <c r="P103" s="81"/>
      <c r="Q103" s="81"/>
    </row>
    <row r="104" spans="1:17" ht="13.5" customHeight="1" x14ac:dyDescent="0.2">
      <c r="A104" s="81"/>
      <c r="B104" s="81"/>
      <c r="C104" s="81"/>
      <c r="D104" s="91"/>
      <c r="E104" s="81"/>
      <c r="F104" s="81"/>
      <c r="G104" s="81"/>
      <c r="H104" s="81"/>
      <c r="I104" s="81"/>
      <c r="J104" s="81"/>
      <c r="K104" s="81"/>
      <c r="L104" s="81"/>
      <c r="M104" s="81"/>
      <c r="N104" s="81"/>
      <c r="O104" s="81"/>
      <c r="P104" s="81"/>
      <c r="Q104" s="81"/>
    </row>
    <row r="105" spans="1:17" ht="13.5" customHeight="1" x14ac:dyDescent="0.2">
      <c r="A105" s="81"/>
      <c r="B105" s="81"/>
      <c r="C105" s="81"/>
      <c r="D105" s="91"/>
      <c r="E105" s="81"/>
      <c r="F105" s="81"/>
      <c r="G105" s="81"/>
      <c r="H105" s="81"/>
      <c r="I105" s="81"/>
      <c r="J105" s="81"/>
      <c r="K105" s="81"/>
      <c r="L105" s="81"/>
      <c r="M105" s="81"/>
      <c r="N105" s="81"/>
      <c r="O105" s="81"/>
      <c r="P105" s="81"/>
      <c r="Q105" s="81"/>
    </row>
    <row r="106" spans="1:17" ht="13.5" customHeight="1" x14ac:dyDescent="0.2">
      <c r="A106" s="81"/>
      <c r="B106" s="81"/>
      <c r="C106" s="81"/>
      <c r="D106" s="91"/>
      <c r="E106" s="81"/>
      <c r="F106" s="81"/>
      <c r="G106" s="81"/>
      <c r="H106" s="81"/>
      <c r="I106" s="81"/>
      <c r="J106" s="81"/>
      <c r="K106" s="81"/>
      <c r="L106" s="81"/>
      <c r="M106" s="81"/>
      <c r="N106" s="81"/>
      <c r="O106" s="81"/>
      <c r="P106" s="81"/>
      <c r="Q106" s="81"/>
    </row>
    <row r="107" spans="1:17" ht="13.5" customHeight="1" x14ac:dyDescent="0.2">
      <c r="A107" s="81"/>
      <c r="B107" s="81"/>
      <c r="C107" s="81"/>
      <c r="D107" s="91"/>
      <c r="E107" s="81"/>
      <c r="F107" s="81"/>
      <c r="G107" s="81"/>
      <c r="H107" s="81"/>
      <c r="I107" s="81"/>
      <c r="J107" s="81"/>
      <c r="K107" s="81"/>
      <c r="L107" s="81"/>
      <c r="M107" s="81"/>
      <c r="N107" s="81"/>
      <c r="O107" s="81"/>
      <c r="P107" s="81"/>
      <c r="Q107" s="81"/>
    </row>
    <row r="108" spans="1:17" ht="13.5" customHeight="1" x14ac:dyDescent="0.2">
      <c r="A108" s="81"/>
      <c r="B108" s="81"/>
      <c r="C108" s="81"/>
      <c r="D108" s="91"/>
      <c r="E108" s="81"/>
      <c r="F108" s="81"/>
      <c r="G108" s="81"/>
      <c r="H108" s="81"/>
      <c r="I108" s="81"/>
      <c r="J108" s="81"/>
      <c r="K108" s="81"/>
      <c r="L108" s="81"/>
      <c r="M108" s="81"/>
      <c r="N108" s="81"/>
      <c r="O108" s="81"/>
      <c r="P108" s="81"/>
      <c r="Q108" s="81"/>
    </row>
    <row r="109" spans="1:17" ht="13.5" customHeight="1" x14ac:dyDescent="0.2">
      <c r="A109" s="81"/>
      <c r="B109" s="81"/>
      <c r="C109" s="81"/>
      <c r="D109" s="91"/>
      <c r="E109" s="81"/>
      <c r="F109" s="81"/>
      <c r="G109" s="81"/>
      <c r="H109" s="81"/>
      <c r="I109" s="81"/>
      <c r="J109" s="81"/>
      <c r="K109" s="81"/>
      <c r="L109" s="81"/>
      <c r="M109" s="81"/>
      <c r="N109" s="81"/>
      <c r="O109" s="81"/>
      <c r="P109" s="81"/>
      <c r="Q109" s="81"/>
    </row>
    <row r="110" spans="1:17" ht="13.5" customHeight="1" x14ac:dyDescent="0.2">
      <c r="A110" s="81"/>
      <c r="B110" s="81"/>
      <c r="C110" s="81"/>
      <c r="D110" s="91"/>
      <c r="E110" s="81"/>
      <c r="F110" s="81"/>
      <c r="G110" s="81"/>
      <c r="H110" s="81"/>
      <c r="I110" s="81"/>
      <c r="J110" s="81"/>
      <c r="K110" s="81"/>
      <c r="L110" s="81"/>
      <c r="M110" s="81"/>
      <c r="N110" s="81"/>
      <c r="O110" s="81"/>
      <c r="P110" s="81"/>
      <c r="Q110" s="81"/>
    </row>
    <row r="111" spans="1:17" ht="13.5" customHeight="1" x14ac:dyDescent="0.2">
      <c r="A111" s="81"/>
      <c r="B111" s="81"/>
      <c r="C111" s="81"/>
      <c r="D111" s="91"/>
      <c r="E111" s="81"/>
      <c r="F111" s="81"/>
      <c r="G111" s="81"/>
      <c r="H111" s="81"/>
      <c r="I111" s="81"/>
      <c r="J111" s="81"/>
      <c r="K111" s="81"/>
      <c r="L111" s="81"/>
      <c r="M111" s="81"/>
      <c r="N111" s="81"/>
      <c r="O111" s="81"/>
      <c r="P111" s="81"/>
      <c r="Q111" s="81"/>
    </row>
    <row r="112" spans="1:17" ht="13.5" customHeight="1" x14ac:dyDescent="0.2">
      <c r="A112" s="81"/>
      <c r="B112" s="81"/>
      <c r="C112" s="81"/>
      <c r="D112" s="91"/>
      <c r="E112" s="81"/>
      <c r="F112" s="81"/>
      <c r="G112" s="81"/>
      <c r="H112" s="81"/>
      <c r="I112" s="81"/>
      <c r="J112" s="81"/>
      <c r="K112" s="81"/>
      <c r="L112" s="81"/>
      <c r="M112" s="81"/>
      <c r="N112" s="81"/>
      <c r="O112" s="81"/>
      <c r="P112" s="81"/>
      <c r="Q112" s="81"/>
    </row>
    <row r="113" spans="1:17" ht="13.5" customHeight="1" x14ac:dyDescent="0.2">
      <c r="A113" s="81"/>
      <c r="B113" s="81"/>
      <c r="C113" s="81"/>
      <c r="D113" s="91"/>
      <c r="E113" s="81"/>
      <c r="F113" s="81"/>
      <c r="G113" s="81"/>
      <c r="H113" s="81"/>
      <c r="I113" s="81"/>
      <c r="J113" s="81"/>
      <c r="K113" s="81"/>
      <c r="L113" s="81"/>
      <c r="M113" s="81"/>
      <c r="N113" s="81"/>
      <c r="O113" s="81"/>
      <c r="P113" s="81"/>
      <c r="Q113" s="81"/>
    </row>
    <row r="114" spans="1:17" ht="13.5" customHeight="1" x14ac:dyDescent="0.2">
      <c r="A114" s="81"/>
      <c r="B114" s="81"/>
      <c r="C114" s="81"/>
      <c r="D114" s="91"/>
      <c r="E114" s="81"/>
      <c r="F114" s="81"/>
      <c r="G114" s="81"/>
      <c r="H114" s="81"/>
      <c r="I114" s="81"/>
      <c r="J114" s="81"/>
      <c r="K114" s="81"/>
      <c r="L114" s="81"/>
      <c r="M114" s="81"/>
      <c r="N114" s="81"/>
      <c r="O114" s="81"/>
      <c r="P114" s="81"/>
      <c r="Q114" s="81"/>
    </row>
    <row r="115" spans="1:17" ht="13.5" customHeight="1" x14ac:dyDescent="0.2">
      <c r="A115" s="81"/>
      <c r="B115" s="81"/>
      <c r="C115" s="81"/>
      <c r="D115" s="91"/>
      <c r="E115" s="81"/>
      <c r="F115" s="81"/>
      <c r="G115" s="81"/>
      <c r="H115" s="81"/>
      <c r="I115" s="81"/>
      <c r="J115" s="81"/>
      <c r="K115" s="81"/>
      <c r="L115" s="81"/>
      <c r="M115" s="81"/>
      <c r="N115" s="81"/>
      <c r="O115" s="81"/>
      <c r="P115" s="81"/>
      <c r="Q115" s="81"/>
    </row>
    <row r="116" spans="1:17" ht="13.5" customHeight="1" x14ac:dyDescent="0.2">
      <c r="A116" s="81"/>
      <c r="B116" s="81"/>
      <c r="C116" s="81"/>
      <c r="D116" s="91"/>
      <c r="E116" s="81"/>
      <c r="F116" s="81"/>
      <c r="G116" s="81"/>
      <c r="H116" s="81"/>
      <c r="I116" s="81"/>
      <c r="J116" s="81"/>
      <c r="K116" s="81"/>
      <c r="L116" s="81"/>
      <c r="M116" s="81"/>
      <c r="N116" s="81"/>
      <c r="O116" s="81"/>
      <c r="P116" s="81"/>
      <c r="Q116" s="81"/>
    </row>
    <row r="117" spans="1:17" ht="13.5" customHeight="1" x14ac:dyDescent="0.2">
      <c r="A117" s="81"/>
      <c r="B117" s="81"/>
      <c r="C117" s="81"/>
      <c r="D117" s="91"/>
      <c r="E117" s="81"/>
      <c r="F117" s="81"/>
      <c r="G117" s="81"/>
      <c r="H117" s="81"/>
      <c r="I117" s="81"/>
      <c r="J117" s="81"/>
      <c r="K117" s="81"/>
      <c r="L117" s="81"/>
      <c r="M117" s="81"/>
      <c r="N117" s="81"/>
      <c r="O117" s="81"/>
      <c r="P117" s="81"/>
      <c r="Q117" s="81"/>
    </row>
    <row r="118" spans="1:17" ht="13.5" customHeight="1" x14ac:dyDescent="0.2">
      <c r="A118" s="81"/>
      <c r="B118" s="81"/>
      <c r="C118" s="81"/>
      <c r="D118" s="91"/>
      <c r="E118" s="81"/>
      <c r="F118" s="81"/>
      <c r="G118" s="81"/>
      <c r="H118" s="81"/>
      <c r="I118" s="81"/>
      <c r="J118" s="81"/>
      <c r="K118" s="81"/>
      <c r="L118" s="81"/>
      <c r="M118" s="81"/>
      <c r="N118" s="81"/>
      <c r="O118" s="81"/>
      <c r="P118" s="81"/>
      <c r="Q118" s="81"/>
    </row>
    <row r="119" spans="1:17" ht="13.5" customHeight="1" x14ac:dyDescent="0.2">
      <c r="A119" s="81"/>
      <c r="B119" s="81"/>
      <c r="C119" s="81"/>
      <c r="D119" s="91"/>
      <c r="E119" s="81"/>
      <c r="F119" s="81"/>
      <c r="G119" s="81"/>
      <c r="H119" s="81"/>
      <c r="I119" s="81"/>
      <c r="J119" s="81"/>
      <c r="K119" s="81"/>
      <c r="L119" s="81"/>
      <c r="M119" s="81"/>
      <c r="N119" s="81"/>
      <c r="O119" s="81"/>
      <c r="P119" s="81"/>
      <c r="Q119" s="81"/>
    </row>
    <row r="120" spans="1:17" ht="13.5" customHeight="1" x14ac:dyDescent="0.2">
      <c r="A120" s="81"/>
      <c r="B120" s="81"/>
      <c r="C120" s="81"/>
      <c r="D120" s="91"/>
      <c r="E120" s="81"/>
      <c r="F120" s="81"/>
      <c r="G120" s="81"/>
      <c r="H120" s="81"/>
      <c r="I120" s="81"/>
      <c r="J120" s="81"/>
      <c r="K120" s="81"/>
      <c r="L120" s="81"/>
      <c r="M120" s="81"/>
      <c r="N120" s="81"/>
      <c r="O120" s="81"/>
      <c r="P120" s="81"/>
      <c r="Q120" s="81"/>
    </row>
    <row r="121" spans="1:17" ht="13.5" customHeight="1" x14ac:dyDescent="0.2">
      <c r="A121" s="81"/>
      <c r="B121" s="81"/>
      <c r="C121" s="81"/>
      <c r="D121" s="91"/>
      <c r="E121" s="81"/>
      <c r="F121" s="81"/>
      <c r="G121" s="81"/>
      <c r="H121" s="81"/>
      <c r="I121" s="81"/>
      <c r="J121" s="81"/>
      <c r="K121" s="81"/>
      <c r="L121" s="81"/>
      <c r="M121" s="81"/>
      <c r="N121" s="81"/>
      <c r="O121" s="81"/>
      <c r="P121" s="81"/>
      <c r="Q121" s="81"/>
    </row>
    <row r="122" spans="1:17" ht="13.5" customHeight="1" x14ac:dyDescent="0.2">
      <c r="A122" s="81"/>
      <c r="B122" s="81"/>
      <c r="C122" s="81"/>
      <c r="D122" s="91"/>
      <c r="E122" s="81"/>
      <c r="F122" s="81"/>
      <c r="G122" s="81"/>
      <c r="H122" s="81"/>
      <c r="I122" s="81"/>
      <c r="J122" s="81"/>
      <c r="K122" s="81"/>
      <c r="L122" s="81"/>
      <c r="M122" s="81"/>
      <c r="N122" s="81"/>
      <c r="O122" s="81"/>
      <c r="P122" s="81"/>
      <c r="Q122" s="81"/>
    </row>
    <row r="123" spans="1:17" ht="13.5" customHeight="1" x14ac:dyDescent="0.2">
      <c r="A123" s="81"/>
      <c r="B123" s="81"/>
      <c r="C123" s="81"/>
      <c r="D123" s="91"/>
      <c r="E123" s="81"/>
      <c r="F123" s="81"/>
      <c r="G123" s="81"/>
      <c r="H123" s="81"/>
      <c r="I123" s="81"/>
      <c r="J123" s="81"/>
      <c r="K123" s="81"/>
      <c r="L123" s="81"/>
      <c r="M123" s="81"/>
      <c r="N123" s="81"/>
      <c r="O123" s="81"/>
      <c r="P123" s="81"/>
      <c r="Q123" s="81"/>
    </row>
    <row r="124" spans="1:17" ht="13.5" customHeight="1" x14ac:dyDescent="0.2">
      <c r="A124" s="81"/>
      <c r="B124" s="81"/>
      <c r="C124" s="81"/>
      <c r="D124" s="91"/>
      <c r="E124" s="81"/>
      <c r="F124" s="81"/>
      <c r="G124" s="81"/>
      <c r="H124" s="81"/>
      <c r="I124" s="81"/>
      <c r="J124" s="81"/>
      <c r="K124" s="81"/>
      <c r="L124" s="81"/>
      <c r="M124" s="81"/>
      <c r="N124" s="81"/>
      <c r="O124" s="81"/>
      <c r="P124" s="81"/>
      <c r="Q124" s="81"/>
    </row>
    <row r="125" spans="1:17" ht="13.5" customHeight="1" x14ac:dyDescent="0.2">
      <c r="A125" s="81"/>
      <c r="B125" s="81"/>
      <c r="C125" s="81"/>
      <c r="D125" s="91"/>
      <c r="E125" s="81"/>
      <c r="F125" s="81"/>
      <c r="G125" s="81"/>
      <c r="H125" s="81"/>
      <c r="I125" s="81"/>
      <c r="J125" s="81"/>
      <c r="K125" s="81"/>
      <c r="L125" s="81"/>
      <c r="M125" s="81"/>
      <c r="N125" s="81"/>
      <c r="O125" s="81"/>
      <c r="P125" s="81"/>
      <c r="Q125" s="81"/>
    </row>
    <row r="126" spans="1:17" ht="13.5" customHeight="1" x14ac:dyDescent="0.2">
      <c r="A126" s="81"/>
      <c r="B126" s="81"/>
      <c r="C126" s="81"/>
      <c r="D126" s="91"/>
      <c r="E126" s="81"/>
      <c r="F126" s="81"/>
      <c r="G126" s="81"/>
      <c r="H126" s="81"/>
      <c r="I126" s="81"/>
      <c r="J126" s="81"/>
      <c r="K126" s="81"/>
      <c r="L126" s="81"/>
      <c r="M126" s="81"/>
      <c r="N126" s="81"/>
      <c r="O126" s="81"/>
      <c r="P126" s="81"/>
      <c r="Q126" s="81"/>
    </row>
    <row r="127" spans="1:17" ht="13.5" customHeight="1" x14ac:dyDescent="0.2">
      <c r="A127" s="81"/>
      <c r="B127" s="81"/>
      <c r="C127" s="81"/>
      <c r="D127" s="91"/>
      <c r="E127" s="81"/>
      <c r="F127" s="81"/>
      <c r="G127" s="81"/>
      <c r="H127" s="81"/>
      <c r="I127" s="81"/>
      <c r="J127" s="81"/>
      <c r="K127" s="81"/>
      <c r="L127" s="81"/>
      <c r="M127" s="81"/>
      <c r="N127" s="81"/>
      <c r="O127" s="81"/>
      <c r="P127" s="81"/>
      <c r="Q127" s="81"/>
    </row>
    <row r="128" spans="1:17" ht="13.5" customHeight="1" x14ac:dyDescent="0.2">
      <c r="A128" s="81"/>
      <c r="B128" s="81"/>
      <c r="C128" s="81"/>
      <c r="D128" s="91"/>
      <c r="E128" s="81"/>
      <c r="F128" s="81"/>
      <c r="G128" s="81"/>
      <c r="H128" s="81"/>
      <c r="I128" s="81"/>
      <c r="J128" s="81"/>
      <c r="K128" s="81"/>
      <c r="L128" s="81"/>
      <c r="M128" s="81"/>
      <c r="N128" s="81"/>
      <c r="O128" s="81"/>
      <c r="P128" s="81"/>
      <c r="Q128" s="81"/>
    </row>
    <row r="129" spans="1:17" ht="13.5" customHeight="1" x14ac:dyDescent="0.2">
      <c r="A129" s="81"/>
      <c r="B129" s="81"/>
      <c r="C129" s="81"/>
      <c r="D129" s="91"/>
      <c r="E129" s="81"/>
      <c r="F129" s="81"/>
      <c r="G129" s="81"/>
      <c r="H129" s="81"/>
      <c r="I129" s="81"/>
      <c r="J129" s="81"/>
      <c r="K129" s="81"/>
      <c r="L129" s="81"/>
      <c r="M129" s="81"/>
      <c r="N129" s="81"/>
      <c r="O129" s="81"/>
      <c r="P129" s="81"/>
      <c r="Q129" s="81"/>
    </row>
    <row r="130" spans="1:17" ht="13.5" customHeight="1" x14ac:dyDescent="0.2">
      <c r="A130" s="81"/>
      <c r="B130" s="81"/>
      <c r="C130" s="81"/>
      <c r="D130" s="91"/>
      <c r="E130" s="81"/>
      <c r="F130" s="81"/>
      <c r="G130" s="81"/>
      <c r="H130" s="81"/>
      <c r="I130" s="81"/>
      <c r="J130" s="81"/>
      <c r="K130" s="81"/>
      <c r="L130" s="81"/>
      <c r="M130" s="81"/>
      <c r="N130" s="81"/>
      <c r="O130" s="81"/>
      <c r="P130" s="81"/>
      <c r="Q130" s="81"/>
    </row>
    <row r="131" spans="1:17" ht="13.5" customHeight="1" x14ac:dyDescent="0.2">
      <c r="A131" s="81"/>
      <c r="B131" s="81"/>
      <c r="C131" s="81"/>
      <c r="D131" s="91"/>
      <c r="E131" s="81"/>
      <c r="F131" s="81"/>
      <c r="G131" s="81"/>
      <c r="H131" s="81"/>
      <c r="I131" s="81"/>
      <c r="J131" s="81"/>
      <c r="K131" s="81"/>
      <c r="L131" s="81"/>
      <c r="M131" s="81"/>
      <c r="N131" s="81"/>
      <c r="O131" s="81"/>
      <c r="P131" s="81"/>
      <c r="Q131" s="81"/>
    </row>
    <row r="132" spans="1:17" ht="13.5" customHeight="1" x14ac:dyDescent="0.2">
      <c r="A132" s="81"/>
      <c r="B132" s="81"/>
      <c r="C132" s="81"/>
      <c r="D132" s="91"/>
      <c r="E132" s="81"/>
      <c r="F132" s="81"/>
      <c r="G132" s="81"/>
      <c r="H132" s="81"/>
      <c r="I132" s="81"/>
      <c r="J132" s="81"/>
      <c r="K132" s="81"/>
      <c r="L132" s="81"/>
      <c r="M132" s="81"/>
      <c r="N132" s="81"/>
      <c r="O132" s="81"/>
      <c r="P132" s="81"/>
      <c r="Q132" s="81"/>
    </row>
    <row r="133" spans="1:17" ht="13.5" customHeight="1" x14ac:dyDescent="0.2">
      <c r="A133" s="81"/>
      <c r="B133" s="81"/>
      <c r="C133" s="81"/>
      <c r="D133" s="91"/>
      <c r="E133" s="81"/>
      <c r="F133" s="81"/>
      <c r="G133" s="81"/>
      <c r="H133" s="81"/>
      <c r="I133" s="81"/>
      <c r="J133" s="81"/>
      <c r="K133" s="81"/>
      <c r="L133" s="81"/>
      <c r="M133" s="81"/>
      <c r="N133" s="81"/>
      <c r="O133" s="81"/>
      <c r="P133" s="81"/>
      <c r="Q133" s="81"/>
    </row>
    <row r="134" spans="1:17" ht="13.5" customHeight="1" x14ac:dyDescent="0.2">
      <c r="A134" s="81"/>
      <c r="B134" s="81"/>
      <c r="C134" s="81"/>
      <c r="D134" s="91"/>
      <c r="E134" s="81"/>
      <c r="F134" s="81"/>
      <c r="G134" s="81"/>
      <c r="H134" s="81"/>
      <c r="I134" s="81"/>
      <c r="J134" s="81"/>
      <c r="K134" s="81"/>
      <c r="L134" s="81"/>
      <c r="M134" s="81"/>
      <c r="N134" s="81"/>
      <c r="O134" s="81"/>
      <c r="P134" s="81"/>
      <c r="Q134" s="81"/>
    </row>
    <row r="135" spans="1:17" ht="13.5" customHeight="1" x14ac:dyDescent="0.2">
      <c r="A135" s="81"/>
      <c r="B135" s="81"/>
      <c r="C135" s="81"/>
      <c r="D135" s="91"/>
      <c r="E135" s="81"/>
      <c r="F135" s="81"/>
      <c r="G135" s="81"/>
      <c r="H135" s="81"/>
      <c r="I135" s="81"/>
      <c r="J135" s="81"/>
      <c r="K135" s="81"/>
      <c r="L135" s="81"/>
      <c r="M135" s="81"/>
      <c r="N135" s="81"/>
      <c r="O135" s="81"/>
      <c r="P135" s="81"/>
      <c r="Q135" s="81"/>
    </row>
    <row r="136" spans="1:17" ht="13.5" customHeight="1" x14ac:dyDescent="0.2">
      <c r="A136" s="81"/>
      <c r="B136" s="81"/>
      <c r="C136" s="81"/>
      <c r="D136" s="91"/>
      <c r="E136" s="81"/>
      <c r="F136" s="81"/>
      <c r="G136" s="81"/>
      <c r="H136" s="81"/>
      <c r="I136" s="81"/>
      <c r="J136" s="81"/>
      <c r="K136" s="81"/>
      <c r="L136" s="81"/>
      <c r="M136" s="81"/>
      <c r="N136" s="81"/>
      <c r="O136" s="81"/>
      <c r="P136" s="81"/>
      <c r="Q136" s="81"/>
    </row>
    <row r="137" spans="1:17" ht="13.5" customHeight="1" x14ac:dyDescent="0.2">
      <c r="A137" s="81"/>
      <c r="B137" s="81"/>
      <c r="C137" s="81"/>
      <c r="D137" s="91"/>
      <c r="E137" s="81"/>
      <c r="F137" s="81"/>
      <c r="G137" s="81"/>
      <c r="H137" s="81"/>
      <c r="I137" s="81"/>
      <c r="J137" s="81"/>
      <c r="K137" s="81"/>
      <c r="L137" s="81"/>
      <c r="M137" s="81"/>
      <c r="N137" s="81"/>
      <c r="O137" s="81"/>
      <c r="P137" s="81"/>
      <c r="Q137" s="81"/>
    </row>
    <row r="138" spans="1:17" ht="13.5" customHeight="1" x14ac:dyDescent="0.2">
      <c r="A138" s="81"/>
      <c r="B138" s="81"/>
      <c r="C138" s="81"/>
      <c r="D138" s="91"/>
      <c r="E138" s="81"/>
      <c r="F138" s="81"/>
      <c r="G138" s="81"/>
      <c r="H138" s="81"/>
      <c r="I138" s="81"/>
      <c r="J138" s="81"/>
      <c r="K138" s="81"/>
      <c r="L138" s="81"/>
      <c r="M138" s="81"/>
      <c r="N138" s="81"/>
      <c r="O138" s="81"/>
      <c r="P138" s="81"/>
      <c r="Q138" s="81"/>
    </row>
    <row r="139" spans="1:17" ht="13.5" customHeight="1" x14ac:dyDescent="0.2">
      <c r="A139" s="81"/>
      <c r="B139" s="81"/>
      <c r="C139" s="81"/>
      <c r="D139" s="91"/>
      <c r="E139" s="81"/>
      <c r="F139" s="81"/>
      <c r="G139" s="81"/>
      <c r="H139" s="81"/>
      <c r="I139" s="81"/>
      <c r="J139" s="81"/>
      <c r="K139" s="81"/>
      <c r="L139" s="81"/>
      <c r="M139" s="81"/>
      <c r="N139" s="81"/>
      <c r="O139" s="81"/>
      <c r="P139" s="81"/>
      <c r="Q139" s="81"/>
    </row>
    <row r="140" spans="1:17" ht="13.5" customHeight="1" x14ac:dyDescent="0.2">
      <c r="A140" s="81"/>
      <c r="B140" s="81"/>
      <c r="C140" s="81"/>
      <c r="D140" s="91"/>
      <c r="E140" s="81"/>
      <c r="F140" s="81"/>
      <c r="G140" s="81"/>
      <c r="H140" s="81"/>
      <c r="I140" s="81"/>
      <c r="J140" s="81"/>
      <c r="K140" s="81"/>
      <c r="L140" s="81"/>
      <c r="M140" s="81"/>
      <c r="N140" s="81"/>
      <c r="O140" s="81"/>
      <c r="P140" s="81"/>
      <c r="Q140" s="81"/>
    </row>
    <row r="141" spans="1:17" ht="13.5" customHeight="1" x14ac:dyDescent="0.2">
      <c r="A141" s="81"/>
      <c r="B141" s="81"/>
      <c r="C141" s="81"/>
      <c r="D141" s="91"/>
      <c r="E141" s="81"/>
      <c r="F141" s="81"/>
      <c r="G141" s="81"/>
      <c r="H141" s="81"/>
      <c r="I141" s="81"/>
      <c r="J141" s="81"/>
      <c r="K141" s="81"/>
      <c r="L141" s="81"/>
      <c r="M141" s="81"/>
      <c r="N141" s="81"/>
      <c r="O141" s="81"/>
      <c r="P141" s="81"/>
      <c r="Q141" s="81"/>
    </row>
    <row r="142" spans="1:17" ht="13.5" customHeight="1" x14ac:dyDescent="0.2">
      <c r="A142" s="81"/>
      <c r="B142" s="81"/>
      <c r="C142" s="81"/>
      <c r="D142" s="91"/>
      <c r="E142" s="81"/>
      <c r="F142" s="81"/>
      <c r="G142" s="81"/>
      <c r="H142" s="81"/>
      <c r="I142" s="81"/>
      <c r="J142" s="81"/>
      <c r="K142" s="81"/>
      <c r="L142" s="81"/>
      <c r="M142" s="81"/>
      <c r="N142" s="81"/>
      <c r="O142" s="81"/>
      <c r="P142" s="81"/>
      <c r="Q142" s="81"/>
    </row>
    <row r="143" spans="1:17" ht="13.5" customHeight="1" x14ac:dyDescent="0.2">
      <c r="A143" s="81"/>
      <c r="B143" s="81"/>
      <c r="C143" s="81"/>
      <c r="D143" s="91"/>
      <c r="E143" s="81"/>
      <c r="F143" s="81"/>
      <c r="G143" s="81"/>
      <c r="H143" s="81"/>
      <c r="I143" s="81"/>
      <c r="J143" s="81"/>
      <c r="K143" s="81"/>
      <c r="L143" s="81"/>
      <c r="M143" s="81"/>
      <c r="N143" s="81"/>
      <c r="O143" s="81"/>
      <c r="P143" s="81"/>
      <c r="Q143" s="81"/>
    </row>
    <row r="144" spans="1:17" ht="13.5" customHeight="1" x14ac:dyDescent="0.2">
      <c r="A144" s="81"/>
      <c r="B144" s="81"/>
      <c r="C144" s="81"/>
      <c r="D144" s="91"/>
      <c r="E144" s="81"/>
      <c r="F144" s="81"/>
      <c r="G144" s="81"/>
      <c r="H144" s="81"/>
      <c r="I144" s="81"/>
      <c r="J144" s="81"/>
      <c r="K144" s="81"/>
      <c r="L144" s="81"/>
      <c r="M144" s="81"/>
      <c r="N144" s="81"/>
      <c r="O144" s="81"/>
      <c r="P144" s="81"/>
      <c r="Q144" s="81"/>
    </row>
    <row r="145" spans="1:17" ht="13.5" customHeight="1" x14ac:dyDescent="0.2">
      <c r="A145" s="81"/>
      <c r="B145" s="81"/>
      <c r="C145" s="81"/>
      <c r="D145" s="91"/>
      <c r="E145" s="81"/>
      <c r="F145" s="81"/>
      <c r="G145" s="81"/>
      <c r="H145" s="81"/>
      <c r="I145" s="81"/>
      <c r="J145" s="81"/>
      <c r="K145" s="81"/>
      <c r="L145" s="81"/>
      <c r="M145" s="81"/>
      <c r="N145" s="81"/>
      <c r="O145" s="81"/>
      <c r="P145" s="81"/>
      <c r="Q145" s="81"/>
    </row>
    <row r="146" spans="1:17" ht="13.5" customHeight="1" x14ac:dyDescent="0.2">
      <c r="A146" s="81"/>
      <c r="B146" s="81"/>
      <c r="C146" s="81"/>
      <c r="D146" s="91"/>
      <c r="E146" s="81"/>
      <c r="F146" s="81"/>
      <c r="G146" s="81"/>
      <c r="H146" s="81"/>
      <c r="I146" s="81"/>
      <c r="J146" s="81"/>
      <c r="K146" s="81"/>
      <c r="L146" s="81"/>
      <c r="M146" s="81"/>
      <c r="N146" s="81"/>
      <c r="O146" s="81"/>
      <c r="P146" s="81"/>
      <c r="Q146" s="81"/>
    </row>
    <row r="147" spans="1:17" ht="13.5" customHeight="1" x14ac:dyDescent="0.2">
      <c r="A147" s="81"/>
      <c r="B147" s="81"/>
      <c r="C147" s="81"/>
      <c r="D147" s="91"/>
      <c r="E147" s="81"/>
      <c r="F147" s="81"/>
      <c r="G147" s="81"/>
      <c r="H147" s="81"/>
      <c r="I147" s="81"/>
      <c r="J147" s="81"/>
      <c r="K147" s="81"/>
      <c r="L147" s="81"/>
      <c r="M147" s="81"/>
      <c r="N147" s="81"/>
      <c r="O147" s="81"/>
      <c r="P147" s="81"/>
      <c r="Q147" s="81"/>
    </row>
    <row r="148" spans="1:17" ht="13.5" customHeight="1" x14ac:dyDescent="0.2">
      <c r="A148" s="81"/>
      <c r="B148" s="81"/>
      <c r="C148" s="81"/>
      <c r="D148" s="91"/>
      <c r="E148" s="81"/>
      <c r="F148" s="81"/>
      <c r="G148" s="81"/>
      <c r="H148" s="81"/>
      <c r="I148" s="81"/>
      <c r="J148" s="81"/>
      <c r="K148" s="81"/>
      <c r="L148" s="81"/>
      <c r="M148" s="81"/>
      <c r="N148" s="81"/>
      <c r="O148" s="81"/>
      <c r="P148" s="81"/>
      <c r="Q148" s="81"/>
    </row>
    <row r="149" spans="1:17" ht="13.5" customHeight="1" x14ac:dyDescent="0.2">
      <c r="A149" s="81"/>
      <c r="B149" s="81"/>
      <c r="C149" s="81"/>
      <c r="D149" s="91"/>
      <c r="E149" s="81"/>
      <c r="F149" s="81"/>
      <c r="G149" s="81"/>
      <c r="H149" s="81"/>
      <c r="I149" s="81"/>
      <c r="J149" s="81"/>
      <c r="K149" s="81"/>
      <c r="L149" s="81"/>
      <c r="M149" s="81"/>
      <c r="N149" s="81"/>
      <c r="O149" s="81"/>
      <c r="P149" s="81"/>
      <c r="Q149" s="81"/>
    </row>
    <row r="150" spans="1:17" ht="13.5" customHeight="1" x14ac:dyDescent="0.2">
      <c r="A150" s="81"/>
      <c r="B150" s="81"/>
      <c r="C150" s="81"/>
      <c r="D150" s="91"/>
      <c r="E150" s="81"/>
      <c r="F150" s="81"/>
      <c r="G150" s="81"/>
      <c r="H150" s="81"/>
      <c r="I150" s="81"/>
      <c r="J150" s="81"/>
      <c r="K150" s="81"/>
      <c r="L150" s="81"/>
      <c r="M150" s="81"/>
      <c r="N150" s="81"/>
      <c r="O150" s="81"/>
      <c r="P150" s="81"/>
      <c r="Q150" s="81"/>
    </row>
    <row r="151" spans="1:17" ht="13.5" customHeight="1" x14ac:dyDescent="0.2">
      <c r="A151" s="81"/>
      <c r="B151" s="81"/>
      <c r="C151" s="81"/>
      <c r="D151" s="91"/>
      <c r="E151" s="81"/>
      <c r="F151" s="81"/>
      <c r="G151" s="81"/>
      <c r="H151" s="81"/>
      <c r="I151" s="81"/>
      <c r="J151" s="81"/>
      <c r="K151" s="81"/>
      <c r="L151" s="81"/>
      <c r="M151" s="81"/>
      <c r="N151" s="81"/>
      <c r="O151" s="81"/>
      <c r="P151" s="81"/>
      <c r="Q151" s="81"/>
    </row>
    <row r="152" spans="1:17" ht="13.5" customHeight="1" x14ac:dyDescent="0.2">
      <c r="A152" s="81"/>
      <c r="B152" s="81"/>
      <c r="C152" s="81"/>
      <c r="D152" s="91"/>
      <c r="E152" s="81"/>
      <c r="F152" s="81"/>
      <c r="G152" s="81"/>
      <c r="H152" s="81"/>
      <c r="I152" s="81"/>
      <c r="J152" s="81"/>
      <c r="K152" s="81"/>
      <c r="L152" s="81"/>
      <c r="M152" s="81"/>
      <c r="N152" s="81"/>
      <c r="O152" s="81"/>
      <c r="P152" s="81"/>
      <c r="Q152" s="81"/>
    </row>
    <row r="153" spans="1:17" ht="13.5" customHeight="1" x14ac:dyDescent="0.2">
      <c r="A153" s="81"/>
      <c r="B153" s="81"/>
      <c r="C153" s="81"/>
      <c r="D153" s="91"/>
      <c r="E153" s="81"/>
      <c r="F153" s="81"/>
      <c r="G153" s="81"/>
      <c r="H153" s="81"/>
      <c r="I153" s="81"/>
      <c r="J153" s="81"/>
      <c r="K153" s="81"/>
      <c r="L153" s="81"/>
      <c r="M153" s="81"/>
      <c r="N153" s="81"/>
      <c r="O153" s="81"/>
      <c r="P153" s="81"/>
      <c r="Q153" s="81"/>
    </row>
    <row r="154" spans="1:17" ht="13.5" customHeight="1" x14ac:dyDescent="0.2">
      <c r="A154" s="81"/>
      <c r="B154" s="81"/>
      <c r="C154" s="81"/>
      <c r="D154" s="91"/>
      <c r="E154" s="81"/>
      <c r="F154" s="81"/>
      <c r="G154" s="81"/>
      <c r="H154" s="81"/>
      <c r="I154" s="81"/>
      <c r="J154" s="81"/>
      <c r="K154" s="81"/>
      <c r="L154" s="81"/>
      <c r="M154" s="81"/>
      <c r="N154" s="81"/>
      <c r="O154" s="81"/>
      <c r="P154" s="81"/>
      <c r="Q154" s="81"/>
    </row>
    <row r="155" spans="1:17" ht="13.5" customHeight="1" x14ac:dyDescent="0.2">
      <c r="A155" s="81"/>
      <c r="B155" s="81"/>
      <c r="C155" s="81"/>
      <c r="D155" s="91"/>
      <c r="E155" s="81"/>
      <c r="F155" s="81"/>
      <c r="G155" s="81"/>
      <c r="H155" s="81"/>
      <c r="I155" s="81"/>
      <c r="J155" s="81"/>
      <c r="K155" s="81"/>
      <c r="L155" s="81"/>
      <c r="M155" s="81"/>
      <c r="N155" s="81"/>
      <c r="O155" s="81"/>
      <c r="P155" s="81"/>
      <c r="Q155" s="81"/>
    </row>
    <row r="156" spans="1:17" ht="13.5" customHeight="1" x14ac:dyDescent="0.2">
      <c r="A156" s="81"/>
      <c r="B156" s="81"/>
      <c r="C156" s="81"/>
      <c r="D156" s="91"/>
      <c r="E156" s="81"/>
      <c r="F156" s="81"/>
      <c r="G156" s="81"/>
      <c r="H156" s="81"/>
      <c r="I156" s="81"/>
      <c r="J156" s="81"/>
      <c r="K156" s="81"/>
      <c r="L156" s="81"/>
      <c r="M156" s="81"/>
      <c r="N156" s="81"/>
      <c r="O156" s="81"/>
      <c r="P156" s="81"/>
      <c r="Q156" s="81"/>
    </row>
    <row r="157" spans="1:17" ht="13.5" customHeight="1" x14ac:dyDescent="0.2">
      <c r="A157" s="81"/>
      <c r="B157" s="81"/>
      <c r="C157" s="81"/>
      <c r="D157" s="91"/>
      <c r="E157" s="81"/>
      <c r="F157" s="81"/>
      <c r="G157" s="81"/>
      <c r="H157" s="81"/>
      <c r="I157" s="81"/>
      <c r="J157" s="81"/>
      <c r="K157" s="81"/>
      <c r="L157" s="81"/>
      <c r="M157" s="81"/>
      <c r="N157" s="81"/>
      <c r="O157" s="81"/>
      <c r="P157" s="81"/>
      <c r="Q157" s="81"/>
    </row>
    <row r="158" spans="1:17" ht="13.5" customHeight="1" x14ac:dyDescent="0.2">
      <c r="A158" s="81"/>
      <c r="B158" s="81"/>
      <c r="C158" s="81"/>
      <c r="D158" s="91"/>
      <c r="E158" s="81"/>
      <c r="F158" s="81"/>
      <c r="G158" s="81"/>
      <c r="H158" s="81"/>
      <c r="I158" s="81"/>
      <c r="J158" s="81"/>
      <c r="K158" s="81"/>
      <c r="L158" s="81"/>
      <c r="M158" s="81"/>
      <c r="N158" s="81"/>
      <c r="O158" s="81"/>
      <c r="P158" s="81"/>
      <c r="Q158" s="81"/>
    </row>
    <row r="159" spans="1:17" ht="13.5" customHeight="1" x14ac:dyDescent="0.2">
      <c r="A159" s="81"/>
      <c r="B159" s="81"/>
      <c r="C159" s="81"/>
      <c r="D159" s="91"/>
      <c r="E159" s="81"/>
      <c r="F159" s="81"/>
      <c r="G159" s="81"/>
      <c r="H159" s="81"/>
      <c r="I159" s="81"/>
      <c r="J159" s="81"/>
      <c r="K159" s="81"/>
      <c r="L159" s="81"/>
      <c r="M159" s="81"/>
      <c r="N159" s="81"/>
      <c r="O159" s="81"/>
      <c r="P159" s="81"/>
      <c r="Q159" s="81"/>
    </row>
    <row r="160" spans="1:17" ht="13.5" customHeight="1" x14ac:dyDescent="0.2">
      <c r="A160" s="81"/>
      <c r="B160" s="81"/>
      <c r="C160" s="81"/>
      <c r="D160" s="91"/>
      <c r="E160" s="81"/>
      <c r="F160" s="81"/>
      <c r="G160" s="81"/>
      <c r="H160" s="81"/>
      <c r="I160" s="81"/>
      <c r="J160" s="81"/>
      <c r="K160" s="81"/>
      <c r="L160" s="81"/>
      <c r="M160" s="81"/>
      <c r="N160" s="81"/>
      <c r="O160" s="81"/>
      <c r="P160" s="81"/>
      <c r="Q160" s="81"/>
    </row>
    <row r="161" spans="1:17" ht="13.5" customHeight="1" x14ac:dyDescent="0.2">
      <c r="A161" s="81"/>
      <c r="B161" s="81"/>
      <c r="C161" s="81"/>
      <c r="D161" s="91"/>
      <c r="E161" s="81"/>
      <c r="F161" s="81"/>
      <c r="G161" s="81"/>
      <c r="H161" s="81"/>
      <c r="I161" s="81"/>
      <c r="J161" s="81"/>
      <c r="K161" s="81"/>
      <c r="L161" s="81"/>
      <c r="M161" s="81"/>
      <c r="N161" s="81"/>
      <c r="O161" s="81"/>
      <c r="P161" s="81"/>
      <c r="Q161" s="81"/>
    </row>
    <row r="162" spans="1:17" ht="13.5" customHeight="1" x14ac:dyDescent="0.2">
      <c r="A162" s="81"/>
      <c r="B162" s="81"/>
      <c r="C162" s="81"/>
      <c r="D162" s="91"/>
      <c r="E162" s="81"/>
      <c r="F162" s="81"/>
      <c r="G162" s="81"/>
      <c r="H162" s="81"/>
      <c r="I162" s="81"/>
      <c r="J162" s="81"/>
      <c r="K162" s="81"/>
      <c r="L162" s="81"/>
      <c r="M162" s="81"/>
      <c r="N162" s="81"/>
      <c r="O162" s="81"/>
      <c r="P162" s="81"/>
      <c r="Q162" s="81"/>
    </row>
    <row r="163" spans="1:17" ht="13.5" customHeight="1" x14ac:dyDescent="0.2">
      <c r="A163" s="81"/>
      <c r="B163" s="81"/>
      <c r="C163" s="81"/>
      <c r="D163" s="91"/>
      <c r="E163" s="81"/>
      <c r="F163" s="81"/>
      <c r="G163" s="81"/>
      <c r="H163" s="81"/>
      <c r="I163" s="81"/>
      <c r="J163" s="81"/>
      <c r="K163" s="81"/>
      <c r="L163" s="81"/>
      <c r="M163" s="81"/>
      <c r="N163" s="81"/>
      <c r="O163" s="81"/>
      <c r="P163" s="81"/>
      <c r="Q163" s="81"/>
    </row>
    <row r="164" spans="1:17" ht="13.5" customHeight="1" x14ac:dyDescent="0.2">
      <c r="A164" s="81"/>
      <c r="B164" s="81"/>
      <c r="C164" s="81"/>
      <c r="D164" s="91"/>
      <c r="E164" s="81"/>
      <c r="F164" s="81"/>
      <c r="G164" s="81"/>
      <c r="H164" s="81"/>
      <c r="I164" s="81"/>
      <c r="J164" s="81"/>
      <c r="K164" s="81"/>
      <c r="L164" s="81"/>
      <c r="M164" s="81"/>
      <c r="N164" s="81"/>
      <c r="O164" s="81"/>
      <c r="P164" s="81"/>
      <c r="Q164" s="81"/>
    </row>
    <row r="165" spans="1:17" ht="13.5" customHeight="1" x14ac:dyDescent="0.2">
      <c r="A165" s="81"/>
      <c r="B165" s="81"/>
      <c r="C165" s="81"/>
      <c r="D165" s="91"/>
      <c r="E165" s="81"/>
      <c r="F165" s="81"/>
      <c r="G165" s="81"/>
      <c r="H165" s="81"/>
      <c r="I165" s="81"/>
      <c r="J165" s="81"/>
      <c r="K165" s="81"/>
      <c r="L165" s="81"/>
      <c r="M165" s="81"/>
      <c r="N165" s="81"/>
      <c r="O165" s="81"/>
      <c r="P165" s="81"/>
      <c r="Q165" s="81"/>
    </row>
    <row r="166" spans="1:17" ht="13.5" customHeight="1" x14ac:dyDescent="0.2">
      <c r="A166" s="81"/>
      <c r="B166" s="81"/>
      <c r="C166" s="81"/>
      <c r="D166" s="91"/>
      <c r="E166" s="81"/>
      <c r="F166" s="81"/>
      <c r="G166" s="81"/>
      <c r="H166" s="81"/>
      <c r="I166" s="81"/>
      <c r="J166" s="81"/>
      <c r="K166" s="81"/>
      <c r="L166" s="81"/>
      <c r="M166" s="81"/>
      <c r="N166" s="81"/>
      <c r="O166" s="81"/>
      <c r="P166" s="81"/>
      <c r="Q166" s="81"/>
    </row>
    <row r="167" spans="1:17" ht="13.5" customHeight="1" x14ac:dyDescent="0.2">
      <c r="A167" s="81"/>
      <c r="B167" s="81"/>
      <c r="C167" s="81"/>
      <c r="D167" s="91"/>
      <c r="E167" s="81"/>
      <c r="F167" s="81"/>
      <c r="G167" s="81"/>
      <c r="H167" s="81"/>
      <c r="I167" s="81"/>
      <c r="J167" s="81"/>
      <c r="K167" s="81"/>
      <c r="L167" s="81"/>
      <c r="M167" s="81"/>
      <c r="N167" s="81"/>
      <c r="O167" s="81"/>
      <c r="P167" s="81"/>
      <c r="Q167" s="81"/>
    </row>
    <row r="168" spans="1:17" ht="13.5" customHeight="1" x14ac:dyDescent="0.2">
      <c r="A168" s="81"/>
      <c r="B168" s="81"/>
      <c r="C168" s="81"/>
      <c r="D168" s="91"/>
      <c r="E168" s="81"/>
      <c r="F168" s="81"/>
      <c r="G168" s="81"/>
      <c r="H168" s="81"/>
      <c r="I168" s="81"/>
      <c r="J168" s="81"/>
      <c r="K168" s="81"/>
      <c r="L168" s="81"/>
      <c r="M168" s="81"/>
      <c r="N168" s="81"/>
      <c r="O168" s="81"/>
      <c r="P168" s="81"/>
      <c r="Q168" s="81"/>
    </row>
    <row r="169" spans="1:17" ht="13.5" customHeight="1" x14ac:dyDescent="0.2">
      <c r="A169" s="81"/>
      <c r="B169" s="81"/>
      <c r="C169" s="81"/>
      <c r="D169" s="91"/>
      <c r="E169" s="81"/>
      <c r="F169" s="81"/>
      <c r="G169" s="81"/>
      <c r="H169" s="81"/>
      <c r="I169" s="81"/>
      <c r="J169" s="81"/>
      <c r="K169" s="81"/>
      <c r="L169" s="81"/>
      <c r="M169" s="81"/>
      <c r="N169" s="81"/>
      <c r="O169" s="81"/>
      <c r="P169" s="81"/>
      <c r="Q169" s="81"/>
    </row>
    <row r="170" spans="1:17" ht="13.5" customHeight="1" x14ac:dyDescent="0.2">
      <c r="A170" s="81"/>
      <c r="B170" s="81"/>
      <c r="C170" s="81"/>
      <c r="D170" s="91"/>
      <c r="E170" s="81"/>
      <c r="F170" s="81"/>
      <c r="G170" s="81"/>
      <c r="H170" s="81"/>
      <c r="I170" s="81"/>
      <c r="J170" s="81"/>
      <c r="K170" s="81"/>
      <c r="L170" s="81"/>
      <c r="M170" s="81"/>
      <c r="N170" s="81"/>
      <c r="O170" s="81"/>
      <c r="P170" s="81"/>
      <c r="Q170" s="81"/>
    </row>
    <row r="171" spans="1:17" ht="13.5" customHeight="1" x14ac:dyDescent="0.2">
      <c r="A171" s="81"/>
      <c r="B171" s="81"/>
      <c r="C171" s="81"/>
      <c r="D171" s="91"/>
      <c r="E171" s="81"/>
      <c r="F171" s="81"/>
      <c r="G171" s="81"/>
      <c r="H171" s="81"/>
      <c r="I171" s="81"/>
      <c r="J171" s="81"/>
      <c r="K171" s="81"/>
      <c r="L171" s="81"/>
      <c r="M171" s="81"/>
      <c r="N171" s="81"/>
      <c r="O171" s="81"/>
      <c r="P171" s="81"/>
      <c r="Q171" s="81"/>
    </row>
    <row r="172" spans="1:17" ht="13.5" customHeight="1" x14ac:dyDescent="0.2">
      <c r="A172" s="81"/>
      <c r="B172" s="81"/>
      <c r="C172" s="81"/>
      <c r="D172" s="91"/>
      <c r="E172" s="81"/>
      <c r="F172" s="81"/>
      <c r="G172" s="81"/>
      <c r="H172" s="81"/>
      <c r="I172" s="81"/>
      <c r="J172" s="81"/>
      <c r="K172" s="81"/>
      <c r="L172" s="81"/>
      <c r="M172" s="81"/>
      <c r="N172" s="81"/>
      <c r="O172" s="81"/>
      <c r="P172" s="81"/>
      <c r="Q172" s="81"/>
    </row>
    <row r="173" spans="1:17" ht="13.5" customHeight="1" x14ac:dyDescent="0.2">
      <c r="A173" s="81"/>
      <c r="B173" s="81"/>
      <c r="C173" s="81"/>
      <c r="D173" s="91"/>
      <c r="E173" s="81"/>
      <c r="F173" s="81"/>
      <c r="G173" s="81"/>
      <c r="H173" s="81"/>
      <c r="I173" s="81"/>
      <c r="J173" s="81"/>
      <c r="K173" s="81"/>
      <c r="L173" s="81"/>
      <c r="M173" s="81"/>
      <c r="N173" s="81"/>
      <c r="O173" s="81"/>
      <c r="P173" s="81"/>
      <c r="Q173" s="81"/>
    </row>
    <row r="174" spans="1:17" ht="13.5" customHeight="1" x14ac:dyDescent="0.2">
      <c r="A174" s="81"/>
      <c r="B174" s="81"/>
      <c r="C174" s="81"/>
      <c r="D174" s="91"/>
      <c r="E174" s="81"/>
      <c r="F174" s="81"/>
      <c r="G174" s="81"/>
      <c r="H174" s="81"/>
      <c r="I174" s="81"/>
      <c r="J174" s="81"/>
      <c r="K174" s="81"/>
      <c r="L174" s="81"/>
      <c r="M174" s="81"/>
      <c r="N174" s="81"/>
      <c r="O174" s="81"/>
      <c r="P174" s="81"/>
      <c r="Q174" s="81"/>
    </row>
    <row r="175" spans="1:17" ht="13.5" customHeight="1" x14ac:dyDescent="0.2">
      <c r="A175" s="81"/>
      <c r="B175" s="81"/>
      <c r="C175" s="81"/>
      <c r="D175" s="91"/>
      <c r="E175" s="81"/>
      <c r="F175" s="81"/>
      <c r="G175" s="81"/>
      <c r="H175" s="81"/>
      <c r="I175" s="81"/>
      <c r="J175" s="81"/>
      <c r="K175" s="81"/>
      <c r="L175" s="81"/>
      <c r="M175" s="81"/>
      <c r="N175" s="81"/>
      <c r="O175" s="81"/>
      <c r="P175" s="81"/>
      <c r="Q175" s="81"/>
    </row>
    <row r="176" spans="1:17" ht="13.5" customHeight="1" x14ac:dyDescent="0.2">
      <c r="A176" s="81"/>
      <c r="B176" s="81"/>
      <c r="C176" s="81"/>
      <c r="D176" s="91"/>
      <c r="E176" s="81"/>
      <c r="F176" s="81"/>
      <c r="G176" s="81"/>
      <c r="H176" s="81"/>
      <c r="I176" s="81"/>
      <c r="J176" s="81"/>
      <c r="K176" s="81"/>
      <c r="L176" s="81"/>
      <c r="M176" s="81"/>
      <c r="N176" s="81"/>
      <c r="O176" s="81"/>
      <c r="P176" s="81"/>
      <c r="Q176" s="81"/>
    </row>
    <row r="177" spans="1:17" ht="13.5" customHeight="1" x14ac:dyDescent="0.2">
      <c r="A177" s="81"/>
      <c r="B177" s="81"/>
      <c r="C177" s="81"/>
      <c r="D177" s="91"/>
      <c r="E177" s="81"/>
      <c r="F177" s="81"/>
      <c r="G177" s="81"/>
      <c r="H177" s="81"/>
      <c r="I177" s="81"/>
      <c r="J177" s="81"/>
      <c r="K177" s="81"/>
      <c r="L177" s="81"/>
      <c r="M177" s="81"/>
      <c r="N177" s="81"/>
      <c r="O177" s="81"/>
      <c r="P177" s="81"/>
      <c r="Q177" s="81"/>
    </row>
    <row r="178" spans="1:17" ht="13.5" customHeight="1" x14ac:dyDescent="0.2">
      <c r="A178" s="81"/>
      <c r="B178" s="81"/>
      <c r="C178" s="81"/>
      <c r="D178" s="91"/>
      <c r="E178" s="81"/>
      <c r="F178" s="81"/>
      <c r="G178" s="81"/>
      <c r="H178" s="81"/>
      <c r="I178" s="81"/>
      <c r="J178" s="81"/>
      <c r="K178" s="81"/>
      <c r="L178" s="81"/>
      <c r="M178" s="81"/>
      <c r="N178" s="81"/>
      <c r="O178" s="81"/>
      <c r="P178" s="81"/>
      <c r="Q178" s="81"/>
    </row>
    <row r="179" spans="1:17" ht="13.5" customHeight="1" x14ac:dyDescent="0.2">
      <c r="A179" s="81"/>
      <c r="B179" s="81"/>
      <c r="C179" s="81"/>
      <c r="D179" s="91"/>
      <c r="E179" s="81"/>
      <c r="F179" s="81"/>
      <c r="G179" s="81"/>
      <c r="H179" s="81"/>
      <c r="I179" s="81"/>
      <c r="J179" s="81"/>
      <c r="K179" s="81"/>
      <c r="L179" s="81"/>
      <c r="M179" s="81"/>
      <c r="N179" s="81"/>
      <c r="O179" s="81"/>
      <c r="P179" s="81"/>
      <c r="Q179" s="81"/>
    </row>
    <row r="180" spans="1:17" ht="13.5" customHeight="1" x14ac:dyDescent="0.2">
      <c r="A180" s="81"/>
      <c r="B180" s="81"/>
      <c r="C180" s="81"/>
      <c r="D180" s="91"/>
      <c r="E180" s="81"/>
      <c r="F180" s="81"/>
      <c r="G180" s="81"/>
      <c r="H180" s="81"/>
      <c r="I180" s="81"/>
      <c r="J180" s="81"/>
      <c r="K180" s="81"/>
      <c r="L180" s="81"/>
      <c r="M180" s="81"/>
      <c r="N180" s="81"/>
      <c r="O180" s="81"/>
      <c r="P180" s="81"/>
      <c r="Q180" s="81"/>
    </row>
    <row r="181" spans="1:17" ht="13.5" customHeight="1" x14ac:dyDescent="0.2">
      <c r="A181" s="81"/>
      <c r="B181" s="81"/>
      <c r="C181" s="81"/>
      <c r="D181" s="91"/>
      <c r="E181" s="81"/>
      <c r="F181" s="81"/>
      <c r="G181" s="81"/>
      <c r="H181" s="81"/>
      <c r="I181" s="81"/>
      <c r="J181" s="81"/>
      <c r="K181" s="81"/>
      <c r="L181" s="81"/>
      <c r="M181" s="81"/>
      <c r="N181" s="81"/>
      <c r="O181" s="81"/>
      <c r="P181" s="81"/>
      <c r="Q181" s="81"/>
    </row>
    <row r="182" spans="1:17" ht="13.5" customHeight="1" x14ac:dyDescent="0.2">
      <c r="A182" s="81"/>
      <c r="B182" s="81"/>
      <c r="C182" s="81"/>
      <c r="D182" s="91"/>
      <c r="E182" s="81"/>
      <c r="F182" s="81"/>
      <c r="G182" s="81"/>
      <c r="H182" s="81"/>
      <c r="I182" s="81"/>
      <c r="J182" s="81"/>
      <c r="K182" s="81"/>
      <c r="L182" s="81"/>
      <c r="M182" s="81"/>
      <c r="N182" s="81"/>
      <c r="O182" s="81"/>
      <c r="P182" s="81"/>
      <c r="Q182" s="81"/>
    </row>
    <row r="183" spans="1:17" ht="13.5" customHeight="1" x14ac:dyDescent="0.2">
      <c r="A183" s="81"/>
      <c r="B183" s="81"/>
      <c r="C183" s="81"/>
      <c r="D183" s="91"/>
      <c r="E183" s="81"/>
      <c r="F183" s="81"/>
      <c r="G183" s="81"/>
      <c r="H183" s="81"/>
      <c r="I183" s="81"/>
      <c r="J183" s="81"/>
      <c r="K183" s="81"/>
      <c r="L183" s="81"/>
      <c r="M183" s="81"/>
      <c r="N183" s="81"/>
      <c r="O183" s="81"/>
      <c r="P183" s="81"/>
      <c r="Q183" s="81"/>
    </row>
    <row r="184" spans="1:17" ht="13.5" customHeight="1" x14ac:dyDescent="0.2">
      <c r="A184" s="81"/>
      <c r="B184" s="81"/>
      <c r="C184" s="81"/>
      <c r="D184" s="91"/>
      <c r="E184" s="81"/>
      <c r="F184" s="81"/>
      <c r="G184" s="81"/>
      <c r="H184" s="81"/>
      <c r="I184" s="81"/>
      <c r="J184" s="81"/>
      <c r="K184" s="81"/>
      <c r="L184" s="81"/>
      <c r="M184" s="81"/>
      <c r="N184" s="81"/>
      <c r="O184" s="81"/>
      <c r="P184" s="81"/>
      <c r="Q184" s="81"/>
    </row>
    <row r="185" spans="1:17" ht="13.5" customHeight="1" x14ac:dyDescent="0.2">
      <c r="A185" s="81"/>
      <c r="B185" s="81"/>
      <c r="C185" s="81"/>
      <c r="D185" s="91"/>
      <c r="E185" s="81"/>
      <c r="F185" s="81"/>
      <c r="G185" s="81"/>
      <c r="H185" s="81"/>
      <c r="I185" s="81"/>
      <c r="J185" s="81"/>
      <c r="K185" s="81"/>
      <c r="L185" s="81"/>
      <c r="M185" s="81"/>
      <c r="N185" s="81"/>
      <c r="O185" s="81"/>
      <c r="P185" s="81"/>
      <c r="Q185" s="81"/>
    </row>
    <row r="186" spans="1:17" ht="13.5" customHeight="1" x14ac:dyDescent="0.2">
      <c r="A186" s="81"/>
      <c r="B186" s="81"/>
      <c r="C186" s="81"/>
      <c r="D186" s="91"/>
      <c r="E186" s="81"/>
      <c r="F186" s="81"/>
      <c r="G186" s="81"/>
      <c r="H186" s="81"/>
      <c r="I186" s="81"/>
      <c r="J186" s="81"/>
      <c r="K186" s="81"/>
      <c r="L186" s="81"/>
      <c r="M186" s="81"/>
      <c r="N186" s="81"/>
      <c r="O186" s="81"/>
      <c r="P186" s="81"/>
      <c r="Q186" s="81"/>
    </row>
    <row r="187" spans="1:17" ht="13.5" customHeight="1" x14ac:dyDescent="0.2">
      <c r="A187" s="81"/>
      <c r="B187" s="81"/>
      <c r="C187" s="81"/>
      <c r="D187" s="91"/>
      <c r="E187" s="81"/>
      <c r="F187" s="81"/>
      <c r="G187" s="81"/>
      <c r="H187" s="81"/>
      <c r="I187" s="81"/>
      <c r="J187" s="81"/>
      <c r="K187" s="81"/>
      <c r="L187" s="81"/>
      <c r="M187" s="81"/>
      <c r="N187" s="81"/>
      <c r="O187" s="81"/>
      <c r="P187" s="81"/>
      <c r="Q187" s="81"/>
    </row>
    <row r="188" spans="1:17" ht="13.5" customHeight="1" x14ac:dyDescent="0.2">
      <c r="A188" s="81"/>
      <c r="B188" s="81"/>
      <c r="C188" s="81"/>
      <c r="D188" s="91"/>
      <c r="E188" s="81"/>
      <c r="F188" s="81"/>
      <c r="G188" s="81"/>
      <c r="H188" s="81"/>
      <c r="I188" s="81"/>
      <c r="J188" s="81"/>
      <c r="K188" s="81"/>
      <c r="L188" s="81"/>
      <c r="M188" s="81"/>
      <c r="N188" s="81"/>
      <c r="O188" s="81"/>
      <c r="P188" s="81"/>
      <c r="Q188" s="81"/>
    </row>
    <row r="189" spans="1:17" ht="13.5" customHeight="1" x14ac:dyDescent="0.2">
      <c r="A189" s="81"/>
      <c r="B189" s="81"/>
      <c r="C189" s="81"/>
      <c r="D189" s="91"/>
      <c r="E189" s="81"/>
      <c r="F189" s="81"/>
      <c r="G189" s="81"/>
      <c r="H189" s="81"/>
      <c r="I189" s="81"/>
      <c r="J189" s="81"/>
      <c r="K189" s="81"/>
      <c r="L189" s="81"/>
      <c r="M189" s="81"/>
      <c r="N189" s="81"/>
      <c r="O189" s="81"/>
      <c r="P189" s="81"/>
      <c r="Q189" s="81"/>
    </row>
    <row r="190" spans="1:17" ht="13.5" customHeight="1" x14ac:dyDescent="0.2">
      <c r="A190" s="81"/>
      <c r="B190" s="81"/>
      <c r="C190" s="81"/>
      <c r="D190" s="91"/>
      <c r="E190" s="81"/>
      <c r="F190" s="81"/>
      <c r="G190" s="81"/>
      <c r="H190" s="81"/>
      <c r="I190" s="81"/>
      <c r="J190" s="81"/>
      <c r="K190" s="81"/>
      <c r="L190" s="81"/>
      <c r="M190" s="81"/>
      <c r="N190" s="81"/>
      <c r="O190" s="81"/>
      <c r="P190" s="81"/>
      <c r="Q190" s="81"/>
    </row>
    <row r="191" spans="1:17" ht="13.5" customHeight="1" x14ac:dyDescent="0.2">
      <c r="A191" s="81"/>
      <c r="B191" s="81"/>
      <c r="C191" s="81"/>
      <c r="D191" s="91"/>
      <c r="E191" s="81"/>
      <c r="F191" s="81"/>
      <c r="G191" s="81"/>
      <c r="H191" s="81"/>
      <c r="I191" s="81"/>
      <c r="J191" s="81"/>
      <c r="K191" s="81"/>
      <c r="L191" s="81"/>
      <c r="M191" s="81"/>
      <c r="N191" s="81"/>
      <c r="O191" s="81"/>
      <c r="P191" s="81"/>
      <c r="Q191" s="81"/>
    </row>
    <row r="192" spans="1:17" ht="13.5" customHeight="1" x14ac:dyDescent="0.2">
      <c r="A192" s="81"/>
      <c r="B192" s="81"/>
      <c r="C192" s="81"/>
      <c r="D192" s="91"/>
      <c r="E192" s="81"/>
      <c r="F192" s="81"/>
      <c r="G192" s="81"/>
      <c r="H192" s="81"/>
      <c r="I192" s="81"/>
      <c r="J192" s="81"/>
      <c r="K192" s="81"/>
      <c r="L192" s="81"/>
      <c r="M192" s="81"/>
      <c r="N192" s="81"/>
      <c r="O192" s="81"/>
      <c r="P192" s="81"/>
      <c r="Q192" s="81"/>
    </row>
    <row r="193" spans="1:17" ht="13.5" customHeight="1" x14ac:dyDescent="0.2">
      <c r="A193" s="81"/>
      <c r="B193" s="81"/>
      <c r="C193" s="81"/>
      <c r="D193" s="91"/>
      <c r="E193" s="81"/>
      <c r="F193" s="81"/>
      <c r="G193" s="81"/>
      <c r="H193" s="81"/>
      <c r="I193" s="81"/>
      <c r="J193" s="81"/>
      <c r="K193" s="81"/>
      <c r="L193" s="81"/>
      <c r="M193" s="81"/>
      <c r="N193" s="81"/>
      <c r="O193" s="81"/>
      <c r="P193" s="81"/>
      <c r="Q193" s="81"/>
    </row>
    <row r="194" spans="1:17" ht="13.5" customHeight="1" x14ac:dyDescent="0.2">
      <c r="A194" s="81"/>
      <c r="B194" s="81"/>
      <c r="C194" s="81"/>
      <c r="D194" s="91"/>
      <c r="E194" s="81"/>
      <c r="F194" s="81"/>
      <c r="G194" s="81"/>
      <c r="H194" s="81"/>
      <c r="I194" s="81"/>
      <c r="J194" s="81"/>
      <c r="K194" s="81"/>
      <c r="L194" s="81"/>
      <c r="M194" s="81"/>
      <c r="N194" s="81"/>
      <c r="O194" s="81"/>
      <c r="P194" s="81"/>
      <c r="Q194" s="81"/>
    </row>
    <row r="195" spans="1:17" ht="13.5" customHeight="1" x14ac:dyDescent="0.2">
      <c r="A195" s="81"/>
      <c r="B195" s="81"/>
      <c r="C195" s="81"/>
      <c r="D195" s="91"/>
      <c r="E195" s="81"/>
      <c r="F195" s="81"/>
      <c r="G195" s="81"/>
      <c r="H195" s="81"/>
      <c r="I195" s="81"/>
      <c r="J195" s="81"/>
      <c r="K195" s="81"/>
      <c r="L195" s="81"/>
      <c r="M195" s="81"/>
      <c r="N195" s="81"/>
      <c r="O195" s="81"/>
      <c r="P195" s="81"/>
      <c r="Q195" s="81"/>
    </row>
    <row r="196" spans="1:17" ht="13.5" customHeight="1" x14ac:dyDescent="0.2">
      <c r="A196" s="81"/>
      <c r="B196" s="81"/>
      <c r="C196" s="81"/>
      <c r="D196" s="91"/>
      <c r="E196" s="81"/>
      <c r="F196" s="81"/>
      <c r="G196" s="81"/>
      <c r="H196" s="81"/>
      <c r="I196" s="81"/>
      <c r="J196" s="81"/>
      <c r="K196" s="81"/>
      <c r="L196" s="81"/>
      <c r="M196" s="81"/>
      <c r="N196" s="81"/>
      <c r="O196" s="81"/>
      <c r="P196" s="81"/>
      <c r="Q196" s="81"/>
    </row>
    <row r="197" spans="1:17" ht="13.5" customHeight="1" x14ac:dyDescent="0.2">
      <c r="A197" s="81"/>
      <c r="B197" s="81"/>
      <c r="C197" s="81"/>
      <c r="D197" s="91"/>
      <c r="E197" s="81"/>
      <c r="F197" s="81"/>
      <c r="G197" s="81"/>
      <c r="H197" s="81"/>
      <c r="I197" s="81"/>
      <c r="J197" s="81"/>
      <c r="K197" s="81"/>
      <c r="L197" s="81"/>
      <c r="M197" s="81"/>
      <c r="N197" s="81"/>
      <c r="O197" s="81"/>
      <c r="P197" s="81"/>
      <c r="Q197" s="81"/>
    </row>
    <row r="198" spans="1:17" ht="13.5" customHeight="1" x14ac:dyDescent="0.2">
      <c r="A198" s="81"/>
      <c r="B198" s="81"/>
      <c r="C198" s="81"/>
      <c r="D198" s="91"/>
      <c r="E198" s="81"/>
      <c r="F198" s="81"/>
      <c r="G198" s="81"/>
      <c r="H198" s="81"/>
      <c r="I198" s="81"/>
      <c r="J198" s="81"/>
      <c r="K198" s="81"/>
      <c r="L198" s="81"/>
      <c r="M198" s="81"/>
      <c r="N198" s="81"/>
      <c r="O198" s="81"/>
      <c r="P198" s="81"/>
      <c r="Q198" s="81"/>
    </row>
    <row r="199" spans="1:17" ht="13.5" customHeight="1" x14ac:dyDescent="0.2">
      <c r="A199" s="81"/>
      <c r="B199" s="81"/>
      <c r="C199" s="81"/>
      <c r="D199" s="91"/>
      <c r="E199" s="81"/>
      <c r="F199" s="81"/>
      <c r="G199" s="81"/>
      <c r="H199" s="81"/>
      <c r="I199" s="81"/>
      <c r="J199" s="81"/>
      <c r="K199" s="81"/>
      <c r="L199" s="81"/>
      <c r="M199" s="81"/>
      <c r="N199" s="81"/>
      <c r="O199" s="81"/>
      <c r="P199" s="81"/>
      <c r="Q199" s="81"/>
    </row>
    <row r="200" spans="1:17" ht="13.5" customHeight="1" x14ac:dyDescent="0.2">
      <c r="A200" s="81"/>
      <c r="B200" s="81"/>
      <c r="C200" s="81"/>
      <c r="D200" s="91"/>
      <c r="E200" s="81"/>
      <c r="F200" s="81"/>
      <c r="G200" s="81"/>
      <c r="H200" s="81"/>
      <c r="I200" s="81"/>
      <c r="J200" s="81"/>
      <c r="K200" s="81"/>
      <c r="L200" s="81"/>
      <c r="M200" s="81"/>
      <c r="N200" s="81"/>
      <c r="O200" s="81"/>
      <c r="P200" s="81"/>
      <c r="Q200" s="81"/>
    </row>
    <row r="201" spans="1:17" ht="13.5" customHeight="1" x14ac:dyDescent="0.2">
      <c r="A201" s="81"/>
      <c r="B201" s="81"/>
      <c r="C201" s="81"/>
      <c r="D201" s="91"/>
      <c r="E201" s="81"/>
      <c r="F201" s="81"/>
      <c r="G201" s="81"/>
      <c r="H201" s="81"/>
      <c r="I201" s="81"/>
      <c r="J201" s="81"/>
      <c r="K201" s="81"/>
      <c r="L201" s="81"/>
      <c r="M201" s="81"/>
      <c r="N201" s="81"/>
      <c r="O201" s="81"/>
      <c r="P201" s="81"/>
      <c r="Q201" s="81"/>
    </row>
    <row r="202" spans="1:17" ht="13.5" customHeight="1" x14ac:dyDescent="0.2">
      <c r="A202" s="81"/>
      <c r="B202" s="81"/>
      <c r="C202" s="81"/>
      <c r="D202" s="91"/>
      <c r="E202" s="81"/>
      <c r="F202" s="81"/>
      <c r="G202" s="81"/>
      <c r="H202" s="81"/>
      <c r="I202" s="81"/>
      <c r="J202" s="81"/>
      <c r="K202" s="81"/>
      <c r="L202" s="81"/>
      <c r="M202" s="81"/>
      <c r="N202" s="81"/>
      <c r="O202" s="81"/>
      <c r="P202" s="81"/>
      <c r="Q202" s="81"/>
    </row>
    <row r="203" spans="1:17" ht="13.5" customHeight="1" x14ac:dyDescent="0.2">
      <c r="A203" s="81"/>
      <c r="B203" s="81"/>
      <c r="C203" s="81"/>
      <c r="D203" s="91"/>
      <c r="E203" s="81"/>
      <c r="F203" s="81"/>
      <c r="G203" s="81"/>
      <c r="H203" s="81"/>
      <c r="I203" s="81"/>
      <c r="J203" s="81"/>
      <c r="K203" s="81"/>
      <c r="L203" s="81"/>
      <c r="M203" s="81"/>
      <c r="N203" s="81"/>
      <c r="O203" s="81"/>
      <c r="P203" s="81"/>
      <c r="Q203" s="81"/>
    </row>
    <row r="204" spans="1:17" ht="13.5" customHeight="1" x14ac:dyDescent="0.2">
      <c r="A204" s="81"/>
      <c r="B204" s="81"/>
      <c r="C204" s="81"/>
      <c r="D204" s="91"/>
      <c r="E204" s="81"/>
      <c r="F204" s="81"/>
      <c r="G204" s="81"/>
      <c r="H204" s="81"/>
      <c r="I204" s="81"/>
      <c r="J204" s="81"/>
      <c r="K204" s="81"/>
      <c r="L204" s="81"/>
      <c r="M204" s="81"/>
      <c r="N204" s="81"/>
      <c r="O204" s="81"/>
      <c r="P204" s="81"/>
      <c r="Q204" s="81"/>
    </row>
    <row r="205" spans="1:17" ht="13.5" customHeight="1" x14ac:dyDescent="0.2">
      <c r="A205" s="81"/>
      <c r="B205" s="81"/>
      <c r="C205" s="81"/>
      <c r="D205" s="91"/>
      <c r="E205" s="81"/>
      <c r="F205" s="81"/>
      <c r="G205" s="81"/>
      <c r="H205" s="81"/>
      <c r="I205" s="81"/>
      <c r="J205" s="81"/>
      <c r="K205" s="81"/>
      <c r="L205" s="81"/>
      <c r="M205" s="81"/>
      <c r="N205" s="81"/>
      <c r="O205" s="81"/>
      <c r="P205" s="81"/>
      <c r="Q205" s="81"/>
    </row>
    <row r="206" spans="1:17" ht="13.5" customHeight="1" x14ac:dyDescent="0.2">
      <c r="A206" s="81"/>
      <c r="B206" s="81"/>
      <c r="C206" s="81"/>
      <c r="D206" s="91"/>
      <c r="E206" s="81"/>
      <c r="F206" s="81"/>
      <c r="G206" s="81"/>
      <c r="H206" s="81"/>
      <c r="I206" s="81"/>
      <c r="J206" s="81"/>
      <c r="K206" s="81"/>
      <c r="L206" s="81"/>
      <c r="M206" s="81"/>
      <c r="N206" s="81"/>
      <c r="O206" s="81"/>
      <c r="P206" s="81"/>
      <c r="Q206" s="81"/>
    </row>
    <row r="207" spans="1:17" ht="13.5" customHeight="1" x14ac:dyDescent="0.2">
      <c r="A207" s="81"/>
      <c r="B207" s="81"/>
      <c r="C207" s="81"/>
      <c r="D207" s="91"/>
      <c r="E207" s="81"/>
      <c r="F207" s="81"/>
      <c r="G207" s="81"/>
      <c r="H207" s="81"/>
      <c r="I207" s="81"/>
      <c r="J207" s="81"/>
      <c r="K207" s="81"/>
      <c r="L207" s="81"/>
      <c r="M207" s="81"/>
      <c r="N207" s="81"/>
      <c r="O207" s="81"/>
      <c r="P207" s="81"/>
      <c r="Q207" s="81"/>
    </row>
    <row r="208" spans="1:17" ht="13.5" customHeight="1" x14ac:dyDescent="0.2">
      <c r="A208" s="81"/>
      <c r="B208" s="81"/>
      <c r="C208" s="81"/>
      <c r="D208" s="91"/>
      <c r="E208" s="81"/>
      <c r="F208" s="81"/>
      <c r="G208" s="81"/>
      <c r="H208" s="81"/>
      <c r="I208" s="81"/>
      <c r="J208" s="81"/>
      <c r="K208" s="81"/>
      <c r="L208" s="81"/>
      <c r="M208" s="81"/>
      <c r="N208" s="81"/>
      <c r="O208" s="81"/>
      <c r="P208" s="81"/>
      <c r="Q208" s="81"/>
    </row>
    <row r="209" spans="1:17" ht="13.5" customHeight="1" x14ac:dyDescent="0.2">
      <c r="A209" s="81"/>
      <c r="B209" s="81"/>
      <c r="C209" s="81"/>
      <c r="D209" s="91"/>
      <c r="E209" s="81"/>
      <c r="F209" s="81"/>
      <c r="G209" s="81"/>
      <c r="H209" s="81"/>
      <c r="I209" s="81"/>
      <c r="J209" s="81"/>
      <c r="K209" s="81"/>
      <c r="L209" s="81"/>
      <c r="M209" s="81"/>
      <c r="N209" s="81"/>
      <c r="O209" s="81"/>
      <c r="P209" s="81"/>
      <c r="Q209" s="81"/>
    </row>
    <row r="210" spans="1:17" ht="13.5" customHeight="1" x14ac:dyDescent="0.2">
      <c r="A210" s="81"/>
      <c r="B210" s="81"/>
      <c r="C210" s="81"/>
      <c r="D210" s="91"/>
      <c r="E210" s="81"/>
      <c r="F210" s="81"/>
      <c r="G210" s="81"/>
      <c r="H210" s="81"/>
      <c r="I210" s="81"/>
      <c r="J210" s="81"/>
      <c r="K210" s="81"/>
      <c r="L210" s="81"/>
      <c r="M210" s="81"/>
      <c r="N210" s="81"/>
      <c r="O210" s="81"/>
      <c r="P210" s="81"/>
      <c r="Q210" s="81"/>
    </row>
    <row r="211" spans="1:17" ht="13.5" customHeight="1" x14ac:dyDescent="0.2">
      <c r="A211" s="81"/>
      <c r="B211" s="81"/>
      <c r="C211" s="81"/>
      <c r="D211" s="91"/>
      <c r="E211" s="81"/>
      <c r="F211" s="81"/>
      <c r="G211" s="81"/>
      <c r="H211" s="81"/>
      <c r="I211" s="81"/>
      <c r="J211" s="81"/>
      <c r="K211" s="81"/>
      <c r="L211" s="81"/>
      <c r="M211" s="81"/>
      <c r="N211" s="81"/>
      <c r="O211" s="81"/>
      <c r="P211" s="81"/>
      <c r="Q211" s="81"/>
    </row>
    <row r="212" spans="1:17" ht="13.5" customHeight="1" x14ac:dyDescent="0.2">
      <c r="A212" s="81"/>
      <c r="B212" s="81"/>
      <c r="C212" s="81"/>
      <c r="D212" s="91"/>
      <c r="E212" s="81"/>
      <c r="F212" s="81"/>
      <c r="G212" s="81"/>
      <c r="H212" s="81"/>
      <c r="I212" s="81"/>
      <c r="J212" s="81"/>
      <c r="K212" s="81"/>
      <c r="L212" s="81"/>
      <c r="M212" s="81"/>
      <c r="N212" s="81"/>
      <c r="O212" s="81"/>
      <c r="P212" s="81"/>
      <c r="Q212" s="81"/>
    </row>
    <row r="213" spans="1:17" ht="13.5" customHeight="1" x14ac:dyDescent="0.2">
      <c r="A213" s="81"/>
      <c r="B213" s="81"/>
      <c r="C213" s="81"/>
      <c r="D213" s="91"/>
      <c r="E213" s="81"/>
      <c r="F213" s="81"/>
      <c r="G213" s="81"/>
      <c r="H213" s="81"/>
      <c r="I213" s="81"/>
      <c r="J213" s="81"/>
      <c r="K213" s="81"/>
      <c r="L213" s="81"/>
      <c r="M213" s="81"/>
      <c r="N213" s="81"/>
      <c r="O213" s="81"/>
      <c r="P213" s="81"/>
      <c r="Q213" s="81"/>
    </row>
    <row r="214" spans="1:17" ht="13.5" customHeight="1" x14ac:dyDescent="0.2">
      <c r="A214" s="81"/>
      <c r="B214" s="81"/>
      <c r="C214" s="81"/>
      <c r="D214" s="91"/>
      <c r="E214" s="81"/>
      <c r="F214" s="81"/>
      <c r="G214" s="81"/>
      <c r="H214" s="81"/>
      <c r="I214" s="81"/>
      <c r="J214" s="81"/>
      <c r="K214" s="81"/>
      <c r="L214" s="81"/>
      <c r="M214" s="81"/>
      <c r="N214" s="81"/>
      <c r="O214" s="81"/>
      <c r="P214" s="81"/>
      <c r="Q214" s="81"/>
    </row>
    <row r="215" spans="1:17" ht="13.5" customHeight="1" x14ac:dyDescent="0.2">
      <c r="A215" s="81"/>
      <c r="B215" s="81"/>
      <c r="C215" s="81"/>
      <c r="D215" s="91"/>
      <c r="E215" s="81"/>
      <c r="F215" s="81"/>
      <c r="G215" s="81"/>
      <c r="H215" s="81"/>
      <c r="I215" s="81"/>
      <c r="J215" s="81"/>
      <c r="K215" s="81"/>
      <c r="L215" s="81"/>
      <c r="M215" s="81"/>
      <c r="N215" s="81"/>
      <c r="O215" s="81"/>
      <c r="P215" s="81"/>
      <c r="Q215" s="81"/>
    </row>
    <row r="216" spans="1:17" ht="13.5" customHeight="1" x14ac:dyDescent="0.2">
      <c r="A216" s="81"/>
      <c r="B216" s="81"/>
      <c r="C216" s="81"/>
      <c r="D216" s="91"/>
      <c r="E216" s="81"/>
      <c r="F216" s="81"/>
      <c r="G216" s="81"/>
      <c r="H216" s="81"/>
      <c r="I216" s="81"/>
      <c r="J216" s="81"/>
      <c r="K216" s="81"/>
      <c r="L216" s="81"/>
      <c r="M216" s="81"/>
      <c r="N216" s="81"/>
      <c r="O216" s="81"/>
      <c r="P216" s="81"/>
      <c r="Q216" s="81"/>
    </row>
    <row r="217" spans="1:17" ht="13.5" customHeight="1" x14ac:dyDescent="0.2">
      <c r="A217" s="81"/>
      <c r="B217" s="81"/>
      <c r="C217" s="81"/>
      <c r="D217" s="91"/>
      <c r="E217" s="81"/>
      <c r="F217" s="81"/>
      <c r="G217" s="81"/>
      <c r="H217" s="81"/>
      <c r="I217" s="81"/>
      <c r="J217" s="81"/>
      <c r="K217" s="81"/>
      <c r="L217" s="81"/>
      <c r="M217" s="81"/>
      <c r="N217" s="81"/>
      <c r="O217" s="81"/>
      <c r="P217" s="81"/>
      <c r="Q217" s="81"/>
    </row>
    <row r="218" spans="1:17" ht="13.5" customHeight="1" x14ac:dyDescent="0.2">
      <c r="A218" s="81"/>
      <c r="B218" s="81"/>
      <c r="C218" s="81"/>
      <c r="D218" s="91"/>
      <c r="E218" s="81"/>
      <c r="F218" s="81"/>
      <c r="G218" s="81"/>
      <c r="H218" s="81"/>
      <c r="I218" s="81"/>
      <c r="J218" s="81"/>
      <c r="K218" s="81"/>
      <c r="L218" s="81"/>
      <c r="M218" s="81"/>
      <c r="N218" s="81"/>
      <c r="O218" s="81"/>
      <c r="P218" s="81"/>
      <c r="Q218" s="81"/>
    </row>
    <row r="219" spans="1:17" ht="13.5" customHeight="1" x14ac:dyDescent="0.2">
      <c r="A219" s="81"/>
      <c r="B219" s="81"/>
      <c r="C219" s="81"/>
      <c r="D219" s="91"/>
      <c r="E219" s="81"/>
      <c r="F219" s="81"/>
      <c r="G219" s="81"/>
      <c r="H219" s="81"/>
      <c r="I219" s="81"/>
      <c r="J219" s="81"/>
      <c r="K219" s="81"/>
      <c r="L219" s="81"/>
      <c r="M219" s="81"/>
      <c r="N219" s="81"/>
      <c r="O219" s="81"/>
      <c r="P219" s="81"/>
      <c r="Q219" s="81"/>
    </row>
    <row r="220" spans="1:17" ht="13.5" customHeight="1" x14ac:dyDescent="0.2">
      <c r="A220" s="81"/>
      <c r="B220" s="81"/>
      <c r="C220" s="81"/>
      <c r="D220" s="91"/>
      <c r="E220" s="81"/>
      <c r="F220" s="81"/>
      <c r="G220" s="81"/>
      <c r="H220" s="81"/>
      <c r="I220" s="81"/>
      <c r="J220" s="81"/>
      <c r="K220" s="81"/>
      <c r="L220" s="81"/>
      <c r="M220" s="81"/>
      <c r="N220" s="81"/>
      <c r="O220" s="81"/>
      <c r="P220" s="81"/>
      <c r="Q220" s="81"/>
    </row>
    <row r="221" spans="1:17" ht="13.5" customHeight="1" x14ac:dyDescent="0.2">
      <c r="A221" s="81"/>
      <c r="B221" s="81"/>
      <c r="C221" s="81"/>
      <c r="D221" s="91"/>
      <c r="E221" s="81"/>
      <c r="F221" s="81"/>
      <c r="G221" s="81"/>
      <c r="H221" s="81"/>
      <c r="I221" s="81"/>
      <c r="J221" s="81"/>
      <c r="K221" s="81"/>
      <c r="L221" s="81"/>
      <c r="M221" s="81"/>
      <c r="N221" s="81"/>
      <c r="O221" s="81"/>
      <c r="P221" s="81"/>
      <c r="Q221" s="81"/>
    </row>
    <row r="222" spans="1:17" ht="13.5" customHeight="1" x14ac:dyDescent="0.2">
      <c r="A222" s="81"/>
      <c r="B222" s="81"/>
      <c r="C222" s="81"/>
      <c r="D222" s="91"/>
      <c r="E222" s="81"/>
      <c r="F222" s="81"/>
      <c r="G222" s="81"/>
      <c r="H222" s="81"/>
      <c r="I222" s="81"/>
      <c r="J222" s="81"/>
      <c r="K222" s="81"/>
      <c r="L222" s="81"/>
      <c r="M222" s="81"/>
      <c r="N222" s="81"/>
      <c r="O222" s="81"/>
      <c r="P222" s="81"/>
      <c r="Q222" s="81"/>
    </row>
    <row r="223" spans="1:17" ht="13.5" customHeight="1" x14ac:dyDescent="0.2">
      <c r="A223" s="81"/>
      <c r="B223" s="81"/>
      <c r="C223" s="81"/>
      <c r="D223" s="91"/>
      <c r="E223" s="81"/>
      <c r="F223" s="81"/>
      <c r="G223" s="81"/>
      <c r="H223" s="81"/>
      <c r="I223" s="81"/>
      <c r="J223" s="81"/>
      <c r="K223" s="81"/>
      <c r="L223" s="81"/>
      <c r="M223" s="81"/>
      <c r="N223" s="81"/>
      <c r="O223" s="81"/>
      <c r="P223" s="81"/>
      <c r="Q223" s="81"/>
    </row>
    <row r="224" spans="1:17" ht="13.5" customHeight="1" x14ac:dyDescent="0.2">
      <c r="A224" s="81"/>
      <c r="B224" s="81"/>
      <c r="C224" s="81"/>
      <c r="D224" s="91"/>
      <c r="E224" s="81"/>
      <c r="F224" s="81"/>
      <c r="G224" s="81"/>
      <c r="H224" s="81"/>
      <c r="I224" s="81"/>
      <c r="J224" s="81"/>
      <c r="K224" s="81"/>
      <c r="L224" s="81"/>
      <c r="M224" s="81"/>
      <c r="N224" s="81"/>
      <c r="O224" s="81"/>
      <c r="P224" s="81"/>
      <c r="Q224" s="81"/>
    </row>
    <row r="225" spans="1:17" ht="13.5" customHeight="1" x14ac:dyDescent="0.2">
      <c r="A225" s="81"/>
      <c r="B225" s="81"/>
      <c r="C225" s="81"/>
      <c r="D225" s="91"/>
      <c r="E225" s="81"/>
      <c r="F225" s="81"/>
      <c r="G225" s="81"/>
      <c r="H225" s="81"/>
      <c r="I225" s="81"/>
      <c r="J225" s="81"/>
      <c r="K225" s="81"/>
      <c r="L225" s="81"/>
      <c r="M225" s="81"/>
      <c r="N225" s="81"/>
      <c r="O225" s="81"/>
      <c r="P225" s="81"/>
      <c r="Q225" s="81"/>
    </row>
    <row r="226" spans="1:17" ht="13.5" customHeight="1" x14ac:dyDescent="0.2">
      <c r="A226" s="81"/>
      <c r="B226" s="81"/>
      <c r="C226" s="81"/>
      <c r="D226" s="91"/>
      <c r="E226" s="81"/>
      <c r="F226" s="81"/>
      <c r="G226" s="81"/>
      <c r="H226" s="81"/>
      <c r="I226" s="81"/>
      <c r="J226" s="81"/>
      <c r="K226" s="81"/>
      <c r="L226" s="81"/>
      <c r="M226" s="81"/>
      <c r="N226" s="81"/>
      <c r="O226" s="81"/>
      <c r="P226" s="81"/>
      <c r="Q226" s="81"/>
    </row>
    <row r="227" spans="1:17" ht="13.5" customHeight="1" x14ac:dyDescent="0.2">
      <c r="A227" s="81"/>
      <c r="B227" s="81"/>
      <c r="C227" s="81"/>
      <c r="D227" s="91"/>
      <c r="E227" s="81"/>
      <c r="F227" s="81"/>
      <c r="G227" s="81"/>
      <c r="H227" s="81"/>
      <c r="I227" s="81"/>
      <c r="J227" s="81"/>
      <c r="K227" s="81"/>
      <c r="L227" s="81"/>
      <c r="M227" s="81"/>
      <c r="N227" s="81"/>
      <c r="O227" s="81"/>
      <c r="P227" s="81"/>
      <c r="Q227" s="81"/>
    </row>
    <row r="228" spans="1:17" ht="13.5" customHeight="1" x14ac:dyDescent="0.2">
      <c r="A228" s="81"/>
      <c r="B228" s="81"/>
      <c r="C228" s="81"/>
      <c r="D228" s="91"/>
      <c r="E228" s="81"/>
      <c r="F228" s="81"/>
      <c r="G228" s="81"/>
      <c r="H228" s="81"/>
      <c r="I228" s="81"/>
      <c r="J228" s="81"/>
      <c r="K228" s="81"/>
      <c r="L228" s="81"/>
      <c r="M228" s="81"/>
      <c r="N228" s="81"/>
      <c r="O228" s="81"/>
      <c r="P228" s="81"/>
      <c r="Q228" s="81"/>
    </row>
    <row r="229" spans="1:17" ht="13.5" customHeight="1" x14ac:dyDescent="0.2">
      <c r="A229" s="81"/>
      <c r="B229" s="81"/>
      <c r="C229" s="81"/>
      <c r="D229" s="91"/>
      <c r="E229" s="81"/>
      <c r="F229" s="81"/>
      <c r="G229" s="81"/>
      <c r="H229" s="81"/>
      <c r="I229" s="81"/>
      <c r="J229" s="81"/>
      <c r="K229" s="81"/>
      <c r="L229" s="81"/>
      <c r="M229" s="81"/>
      <c r="N229" s="81"/>
      <c r="O229" s="81"/>
      <c r="P229" s="81"/>
      <c r="Q229" s="81"/>
    </row>
    <row r="230" spans="1:17" ht="13.5" customHeight="1" x14ac:dyDescent="0.2">
      <c r="A230" s="81"/>
      <c r="B230" s="81"/>
      <c r="C230" s="81"/>
      <c r="D230" s="91"/>
      <c r="E230" s="81"/>
      <c r="F230" s="81"/>
      <c r="G230" s="81"/>
      <c r="H230" s="81"/>
      <c r="I230" s="81"/>
      <c r="J230" s="81"/>
      <c r="K230" s="81"/>
      <c r="L230" s="81"/>
      <c r="M230" s="81"/>
      <c r="N230" s="81"/>
      <c r="O230" s="81"/>
      <c r="P230" s="81"/>
      <c r="Q230" s="81"/>
    </row>
    <row r="231" spans="1:17" ht="13.5" customHeight="1" x14ac:dyDescent="0.2">
      <c r="A231" s="81"/>
      <c r="B231" s="81"/>
      <c r="C231" s="81"/>
      <c r="D231" s="91"/>
      <c r="E231" s="81"/>
      <c r="F231" s="81"/>
      <c r="G231" s="81"/>
      <c r="H231" s="81"/>
      <c r="I231" s="81"/>
      <c r="J231" s="81"/>
      <c r="K231" s="81"/>
      <c r="L231" s="81"/>
      <c r="M231" s="81"/>
      <c r="N231" s="81"/>
      <c r="O231" s="81"/>
      <c r="P231" s="81"/>
      <c r="Q231" s="81"/>
    </row>
    <row r="232" spans="1:17" ht="13.5" customHeight="1" x14ac:dyDescent="0.2">
      <c r="A232" s="81"/>
      <c r="B232" s="81"/>
      <c r="C232" s="81"/>
      <c r="D232" s="91"/>
      <c r="E232" s="81"/>
      <c r="F232" s="81"/>
      <c r="G232" s="81"/>
      <c r="H232" s="81"/>
      <c r="I232" s="81"/>
      <c r="J232" s="81"/>
      <c r="K232" s="81"/>
      <c r="L232" s="81"/>
      <c r="M232" s="81"/>
      <c r="N232" s="81"/>
      <c r="O232" s="81"/>
      <c r="P232" s="81"/>
      <c r="Q232" s="81"/>
    </row>
    <row r="233" spans="1:17" ht="13.5" customHeight="1" x14ac:dyDescent="0.2">
      <c r="A233" s="81"/>
      <c r="B233" s="81"/>
      <c r="C233" s="81"/>
      <c r="D233" s="91"/>
      <c r="E233" s="81"/>
      <c r="F233" s="81"/>
      <c r="G233" s="81"/>
      <c r="H233" s="81"/>
      <c r="I233" s="81"/>
      <c r="J233" s="81"/>
      <c r="K233" s="81"/>
      <c r="L233" s="81"/>
      <c r="M233" s="81"/>
      <c r="N233" s="81"/>
      <c r="O233" s="81"/>
      <c r="P233" s="81"/>
      <c r="Q233" s="81"/>
    </row>
    <row r="234" spans="1:17" ht="13.5" customHeight="1" x14ac:dyDescent="0.2">
      <c r="A234" s="81"/>
      <c r="B234" s="81"/>
      <c r="C234" s="81"/>
      <c r="D234" s="91"/>
      <c r="E234" s="81"/>
      <c r="F234" s="81"/>
      <c r="G234" s="81"/>
      <c r="H234" s="81"/>
      <c r="I234" s="81"/>
      <c r="J234" s="81"/>
      <c r="K234" s="81"/>
      <c r="L234" s="81"/>
      <c r="M234" s="81"/>
      <c r="N234" s="81"/>
      <c r="O234" s="81"/>
      <c r="P234" s="81"/>
      <c r="Q234" s="81"/>
    </row>
    <row r="235" spans="1:17" ht="13.5" customHeight="1" x14ac:dyDescent="0.2">
      <c r="A235" s="81"/>
      <c r="B235" s="81"/>
      <c r="C235" s="81"/>
      <c r="D235" s="91"/>
      <c r="E235" s="81"/>
      <c r="F235" s="81"/>
      <c r="G235" s="81"/>
      <c r="H235" s="81"/>
      <c r="I235" s="81"/>
      <c r="J235" s="81"/>
      <c r="K235" s="81"/>
      <c r="L235" s="81"/>
      <c r="M235" s="81"/>
      <c r="N235" s="81"/>
      <c r="O235" s="81"/>
      <c r="P235" s="81"/>
      <c r="Q235" s="81"/>
    </row>
    <row r="236" spans="1:17" ht="13.5" customHeight="1" x14ac:dyDescent="0.2">
      <c r="A236" s="81"/>
      <c r="B236" s="81"/>
      <c r="C236" s="81"/>
      <c r="D236" s="91"/>
      <c r="E236" s="81"/>
      <c r="F236" s="81"/>
      <c r="G236" s="81"/>
      <c r="H236" s="81"/>
      <c r="I236" s="81"/>
      <c r="J236" s="81"/>
      <c r="K236" s="81"/>
      <c r="L236" s="81"/>
      <c r="M236" s="81"/>
      <c r="N236" s="81"/>
      <c r="O236" s="81"/>
      <c r="P236" s="81"/>
      <c r="Q236" s="81"/>
    </row>
    <row r="237" spans="1:17" ht="13.5" customHeight="1" x14ac:dyDescent="0.2">
      <c r="A237" s="81"/>
      <c r="B237" s="81"/>
      <c r="C237" s="81"/>
      <c r="D237" s="91"/>
      <c r="E237" s="81"/>
      <c r="F237" s="81"/>
      <c r="G237" s="81"/>
      <c r="H237" s="81"/>
      <c r="I237" s="81"/>
      <c r="J237" s="81"/>
      <c r="K237" s="81"/>
      <c r="L237" s="81"/>
      <c r="M237" s="81"/>
      <c r="N237" s="81"/>
      <c r="O237" s="81"/>
      <c r="P237" s="81"/>
      <c r="Q237" s="81"/>
    </row>
    <row r="238" spans="1:17" ht="13.5" customHeight="1" x14ac:dyDescent="0.2">
      <c r="A238" s="81"/>
      <c r="B238" s="81"/>
      <c r="C238" s="81"/>
      <c r="D238" s="91"/>
      <c r="E238" s="81"/>
      <c r="F238" s="81"/>
      <c r="G238" s="81"/>
      <c r="H238" s="81"/>
      <c r="I238" s="81"/>
      <c r="J238" s="81"/>
      <c r="K238" s="81"/>
      <c r="L238" s="81"/>
      <c r="M238" s="81"/>
      <c r="N238" s="81"/>
      <c r="O238" s="81"/>
      <c r="P238" s="81"/>
      <c r="Q238" s="81"/>
    </row>
    <row r="239" spans="1:17" ht="13.5" customHeight="1" x14ac:dyDescent="0.2">
      <c r="A239" s="81"/>
      <c r="B239" s="81"/>
      <c r="C239" s="81"/>
      <c r="D239" s="91"/>
      <c r="E239" s="81"/>
      <c r="F239" s="81"/>
      <c r="G239" s="81"/>
      <c r="H239" s="81"/>
      <c r="I239" s="81"/>
      <c r="J239" s="81"/>
      <c r="K239" s="81"/>
      <c r="L239" s="81"/>
      <c r="M239" s="81"/>
      <c r="N239" s="81"/>
      <c r="O239" s="81"/>
      <c r="P239" s="81"/>
      <c r="Q239" s="81"/>
    </row>
    <row r="240" spans="1:17" ht="13.5" customHeight="1" x14ac:dyDescent="0.2">
      <c r="A240" s="81"/>
      <c r="B240" s="81"/>
      <c r="C240" s="81"/>
      <c r="D240" s="91"/>
      <c r="E240" s="81"/>
      <c r="F240" s="81"/>
      <c r="G240" s="81"/>
      <c r="H240" s="81"/>
      <c r="I240" s="81"/>
      <c r="J240" s="81"/>
      <c r="K240" s="81"/>
      <c r="L240" s="81"/>
      <c r="M240" s="81"/>
      <c r="N240" s="81"/>
      <c r="O240" s="81"/>
      <c r="P240" s="81"/>
      <c r="Q240" s="81"/>
    </row>
    <row r="241" spans="1:17" ht="13.5" customHeight="1" x14ac:dyDescent="0.2">
      <c r="A241" s="81"/>
      <c r="B241" s="81"/>
      <c r="C241" s="81"/>
      <c r="D241" s="91"/>
      <c r="E241" s="81"/>
      <c r="F241" s="81"/>
      <c r="G241" s="81"/>
      <c r="H241" s="81"/>
      <c r="I241" s="81"/>
      <c r="J241" s="81"/>
      <c r="K241" s="81"/>
      <c r="L241" s="81"/>
      <c r="M241" s="81"/>
      <c r="N241" s="81"/>
      <c r="O241" s="81"/>
      <c r="P241" s="81"/>
      <c r="Q241" s="81"/>
    </row>
    <row r="242" spans="1:17" ht="13.5" customHeight="1" x14ac:dyDescent="0.2">
      <c r="A242" s="81"/>
      <c r="B242" s="81"/>
      <c r="C242" s="81"/>
      <c r="D242" s="91"/>
      <c r="E242" s="81"/>
      <c r="F242" s="81"/>
      <c r="G242" s="81"/>
      <c r="H242" s="81"/>
      <c r="I242" s="81"/>
      <c r="J242" s="81"/>
      <c r="K242" s="81"/>
      <c r="L242" s="81"/>
      <c r="M242" s="81"/>
      <c r="N242" s="81"/>
      <c r="O242" s="81"/>
      <c r="P242" s="81"/>
      <c r="Q242" s="81"/>
    </row>
    <row r="243" spans="1:17" ht="13.5" customHeight="1" x14ac:dyDescent="0.2">
      <c r="A243" s="81"/>
      <c r="B243" s="81"/>
      <c r="C243" s="81"/>
      <c r="D243" s="91"/>
      <c r="E243" s="81"/>
      <c r="F243" s="81"/>
      <c r="G243" s="81"/>
      <c r="H243" s="81"/>
      <c r="I243" s="81"/>
      <c r="J243" s="81"/>
      <c r="K243" s="81"/>
      <c r="L243" s="81"/>
      <c r="M243" s="81"/>
      <c r="N243" s="81"/>
      <c r="O243" s="81"/>
      <c r="P243" s="81"/>
      <c r="Q243" s="81"/>
    </row>
    <row r="244" spans="1:17" ht="13.5" customHeight="1" x14ac:dyDescent="0.2">
      <c r="A244" s="81"/>
      <c r="B244" s="81"/>
      <c r="C244" s="81"/>
      <c r="D244" s="91"/>
      <c r="E244" s="81"/>
      <c r="F244" s="81"/>
      <c r="G244" s="81"/>
      <c r="H244" s="81"/>
      <c r="I244" s="81"/>
      <c r="J244" s="81"/>
      <c r="K244" s="81"/>
      <c r="L244" s="81"/>
      <c r="M244" s="81"/>
      <c r="N244" s="81"/>
      <c r="O244" s="81"/>
      <c r="P244" s="81"/>
      <c r="Q244" s="81"/>
    </row>
    <row r="245" spans="1:17" ht="13.5" customHeight="1" x14ac:dyDescent="0.2">
      <c r="A245" s="81"/>
      <c r="B245" s="81"/>
      <c r="C245" s="81"/>
      <c r="D245" s="91"/>
      <c r="E245" s="81"/>
      <c r="F245" s="81"/>
      <c r="G245" s="81"/>
      <c r="H245" s="81"/>
      <c r="I245" s="81"/>
      <c r="J245" s="81"/>
      <c r="K245" s="81"/>
      <c r="L245" s="81"/>
      <c r="M245" s="81"/>
      <c r="N245" s="81"/>
      <c r="O245" s="81"/>
      <c r="P245" s="81"/>
      <c r="Q245" s="81"/>
    </row>
    <row r="246" spans="1:17" ht="13.5" customHeight="1" x14ac:dyDescent="0.2">
      <c r="A246" s="81"/>
      <c r="B246" s="81"/>
      <c r="C246" s="81"/>
      <c r="D246" s="91"/>
      <c r="E246" s="81"/>
      <c r="F246" s="81"/>
      <c r="G246" s="81"/>
      <c r="H246" s="81"/>
      <c r="I246" s="81"/>
      <c r="J246" s="81"/>
      <c r="K246" s="81"/>
      <c r="L246" s="81"/>
      <c r="M246" s="81"/>
      <c r="N246" s="81"/>
      <c r="O246" s="81"/>
      <c r="P246" s="81"/>
      <c r="Q246" s="81"/>
    </row>
    <row r="247" spans="1:17" ht="13.5" customHeight="1" x14ac:dyDescent="0.2">
      <c r="A247" s="81"/>
      <c r="B247" s="81"/>
      <c r="C247" s="81"/>
      <c r="D247" s="91"/>
      <c r="E247" s="81"/>
      <c r="F247" s="81"/>
      <c r="G247" s="81"/>
      <c r="H247" s="81"/>
      <c r="I247" s="81"/>
      <c r="J247" s="81"/>
      <c r="K247" s="81"/>
      <c r="L247" s="81"/>
      <c r="M247" s="81"/>
      <c r="N247" s="81"/>
      <c r="O247" s="81"/>
      <c r="P247" s="81"/>
      <c r="Q247" s="81"/>
    </row>
    <row r="248" spans="1:17" ht="13.5" customHeight="1" x14ac:dyDescent="0.2">
      <c r="A248" s="81"/>
      <c r="B248" s="81"/>
      <c r="C248" s="81"/>
      <c r="D248" s="91"/>
      <c r="E248" s="81"/>
      <c r="F248" s="81"/>
      <c r="G248" s="81"/>
      <c r="H248" s="81"/>
      <c r="I248" s="81"/>
      <c r="J248" s="81"/>
      <c r="K248" s="81"/>
      <c r="L248" s="81"/>
      <c r="M248" s="81"/>
      <c r="N248" s="81"/>
      <c r="O248" s="81"/>
      <c r="P248" s="81"/>
      <c r="Q248" s="81"/>
    </row>
    <row r="249" spans="1:17" ht="13.5" customHeight="1" x14ac:dyDescent="0.2">
      <c r="A249" s="81"/>
      <c r="B249" s="81"/>
      <c r="C249" s="81"/>
      <c r="D249" s="91"/>
      <c r="E249" s="81"/>
      <c r="F249" s="81"/>
      <c r="G249" s="81"/>
      <c r="H249" s="81"/>
      <c r="I249" s="81"/>
      <c r="J249" s="81"/>
      <c r="K249" s="81"/>
      <c r="L249" s="81"/>
      <c r="M249" s="81"/>
      <c r="N249" s="81"/>
      <c r="O249" s="81"/>
      <c r="P249" s="81"/>
      <c r="Q249" s="81"/>
    </row>
    <row r="250" spans="1:17" ht="13.5" customHeight="1" x14ac:dyDescent="0.2">
      <c r="A250" s="81"/>
      <c r="B250" s="81"/>
      <c r="C250" s="81"/>
      <c r="D250" s="91"/>
      <c r="E250" s="81"/>
      <c r="F250" s="81"/>
      <c r="G250" s="81"/>
      <c r="H250" s="81"/>
      <c r="I250" s="81"/>
      <c r="J250" s="81"/>
      <c r="K250" s="81"/>
      <c r="L250" s="81"/>
      <c r="M250" s="81"/>
      <c r="N250" s="81"/>
      <c r="O250" s="81"/>
      <c r="P250" s="81"/>
      <c r="Q250" s="81"/>
    </row>
    <row r="251" spans="1:17" ht="13.5" customHeight="1" x14ac:dyDescent="0.2">
      <c r="A251" s="81"/>
      <c r="B251" s="81"/>
      <c r="C251" s="81"/>
      <c r="D251" s="91"/>
      <c r="E251" s="81"/>
      <c r="F251" s="81"/>
      <c r="G251" s="81"/>
      <c r="H251" s="81"/>
      <c r="I251" s="81"/>
      <c r="J251" s="81"/>
      <c r="K251" s="81"/>
      <c r="L251" s="81"/>
      <c r="M251" s="81"/>
      <c r="N251" s="81"/>
      <c r="O251" s="81"/>
      <c r="P251" s="81"/>
      <c r="Q251" s="81"/>
    </row>
    <row r="252" spans="1:17" ht="13.5" customHeight="1" x14ac:dyDescent="0.2">
      <c r="A252" s="81"/>
      <c r="B252" s="81"/>
      <c r="C252" s="81"/>
      <c r="D252" s="91"/>
      <c r="E252" s="81"/>
      <c r="F252" s="81"/>
      <c r="G252" s="81"/>
      <c r="H252" s="81"/>
      <c r="I252" s="81"/>
      <c r="J252" s="81"/>
      <c r="K252" s="81"/>
      <c r="L252" s="81"/>
      <c r="M252" s="81"/>
      <c r="N252" s="81"/>
      <c r="O252" s="81"/>
      <c r="P252" s="81"/>
      <c r="Q252" s="81"/>
    </row>
    <row r="253" spans="1:17" ht="13.5" customHeight="1" x14ac:dyDescent="0.2">
      <c r="A253" s="81"/>
      <c r="B253" s="81"/>
      <c r="C253" s="81"/>
      <c r="D253" s="91"/>
      <c r="E253" s="81"/>
      <c r="F253" s="81"/>
      <c r="G253" s="81"/>
      <c r="H253" s="81"/>
      <c r="I253" s="81"/>
      <c r="J253" s="81"/>
      <c r="K253" s="81"/>
      <c r="L253" s="81"/>
      <c r="M253" s="81"/>
      <c r="N253" s="81"/>
      <c r="O253" s="81"/>
      <c r="P253" s="81"/>
      <c r="Q253" s="81"/>
    </row>
    <row r="254" spans="1:17" ht="13.5" customHeight="1" x14ac:dyDescent="0.2">
      <c r="A254" s="81"/>
      <c r="B254" s="81"/>
      <c r="C254" s="81"/>
      <c r="D254" s="91"/>
      <c r="E254" s="81"/>
      <c r="F254" s="81"/>
      <c r="G254" s="81"/>
      <c r="H254" s="81"/>
      <c r="I254" s="81"/>
      <c r="J254" s="81"/>
      <c r="K254" s="81"/>
      <c r="L254" s="81"/>
      <c r="M254" s="81"/>
      <c r="N254" s="81"/>
      <c r="O254" s="81"/>
      <c r="P254" s="81"/>
      <c r="Q254" s="81"/>
    </row>
    <row r="255" spans="1:17" ht="13.5" customHeight="1" x14ac:dyDescent="0.2">
      <c r="A255" s="81"/>
      <c r="B255" s="81"/>
      <c r="C255" s="81"/>
      <c r="D255" s="91"/>
      <c r="E255" s="81"/>
      <c r="F255" s="81"/>
      <c r="G255" s="81"/>
      <c r="H255" s="81"/>
      <c r="I255" s="81"/>
      <c r="J255" s="81"/>
      <c r="K255" s="81"/>
      <c r="L255" s="81"/>
      <c r="M255" s="81"/>
      <c r="N255" s="81"/>
      <c r="O255" s="81"/>
      <c r="P255" s="81"/>
      <c r="Q255" s="81"/>
    </row>
    <row r="256" spans="1:17" ht="13.5" customHeight="1" x14ac:dyDescent="0.2">
      <c r="A256" s="81"/>
      <c r="B256" s="81"/>
      <c r="C256" s="81"/>
      <c r="D256" s="91"/>
      <c r="E256" s="81"/>
      <c r="F256" s="81"/>
      <c r="G256" s="81"/>
      <c r="H256" s="81"/>
      <c r="I256" s="81"/>
      <c r="J256" s="81"/>
      <c r="K256" s="81"/>
      <c r="L256" s="81"/>
      <c r="M256" s="81"/>
      <c r="N256" s="81"/>
      <c r="O256" s="81"/>
      <c r="P256" s="81"/>
      <c r="Q256" s="81"/>
    </row>
    <row r="257" spans="1:17" ht="13.5" customHeight="1" x14ac:dyDescent="0.2">
      <c r="A257" s="81"/>
      <c r="B257" s="81"/>
      <c r="C257" s="81"/>
      <c r="D257" s="91"/>
      <c r="E257" s="81"/>
      <c r="F257" s="81"/>
      <c r="G257" s="81"/>
      <c r="H257" s="81"/>
      <c r="I257" s="81"/>
      <c r="J257" s="81"/>
      <c r="K257" s="81"/>
      <c r="L257" s="81"/>
      <c r="M257" s="81"/>
      <c r="N257" s="81"/>
      <c r="O257" s="81"/>
      <c r="P257" s="81"/>
      <c r="Q257" s="81"/>
    </row>
    <row r="258" spans="1:17" ht="13.5" customHeight="1" x14ac:dyDescent="0.2">
      <c r="A258" s="81"/>
      <c r="B258" s="81"/>
      <c r="C258" s="81"/>
      <c r="D258" s="91"/>
      <c r="E258" s="81"/>
      <c r="F258" s="81"/>
      <c r="G258" s="81"/>
      <c r="H258" s="81"/>
      <c r="I258" s="81"/>
      <c r="J258" s="81"/>
      <c r="K258" s="81"/>
      <c r="L258" s="81"/>
      <c r="M258" s="81"/>
      <c r="N258" s="81"/>
      <c r="O258" s="81"/>
      <c r="P258" s="81"/>
      <c r="Q258" s="81"/>
    </row>
    <row r="259" spans="1:17" ht="13.5" customHeight="1" x14ac:dyDescent="0.2">
      <c r="A259" s="81"/>
      <c r="B259" s="81"/>
      <c r="C259" s="81"/>
      <c r="D259" s="91"/>
      <c r="E259" s="81"/>
      <c r="F259" s="81"/>
      <c r="G259" s="81"/>
      <c r="H259" s="81"/>
      <c r="I259" s="81"/>
      <c r="J259" s="81"/>
      <c r="K259" s="81"/>
      <c r="L259" s="81"/>
      <c r="M259" s="81"/>
      <c r="N259" s="81"/>
      <c r="O259" s="81"/>
      <c r="P259" s="81"/>
      <c r="Q259" s="81"/>
    </row>
    <row r="260" spans="1:17" ht="13.5" customHeight="1" x14ac:dyDescent="0.2">
      <c r="A260" s="81"/>
      <c r="B260" s="81"/>
      <c r="C260" s="81"/>
      <c r="D260" s="91"/>
      <c r="E260" s="81"/>
      <c r="F260" s="81"/>
      <c r="G260" s="81"/>
      <c r="H260" s="81"/>
      <c r="I260" s="81"/>
      <c r="J260" s="81"/>
      <c r="K260" s="81"/>
      <c r="L260" s="81"/>
      <c r="M260" s="81"/>
      <c r="N260" s="81"/>
      <c r="O260" s="81"/>
      <c r="P260" s="81"/>
      <c r="Q260" s="81"/>
    </row>
    <row r="261" spans="1:17" ht="13.5" customHeight="1" x14ac:dyDescent="0.2">
      <c r="A261" s="81"/>
      <c r="B261" s="81"/>
      <c r="C261" s="81"/>
      <c r="D261" s="91"/>
      <c r="E261" s="81"/>
      <c r="F261" s="81"/>
      <c r="G261" s="81"/>
      <c r="H261" s="81"/>
      <c r="I261" s="81"/>
      <c r="J261" s="81"/>
      <c r="K261" s="81"/>
      <c r="L261" s="81"/>
      <c r="M261" s="81"/>
      <c r="N261" s="81"/>
      <c r="O261" s="81"/>
      <c r="P261" s="81"/>
      <c r="Q261" s="81"/>
    </row>
    <row r="262" spans="1:17" ht="13.5" customHeight="1" x14ac:dyDescent="0.2">
      <c r="A262" s="81"/>
      <c r="B262" s="81"/>
      <c r="C262" s="81"/>
      <c r="D262" s="91"/>
      <c r="E262" s="81"/>
      <c r="F262" s="81"/>
      <c r="G262" s="81"/>
      <c r="H262" s="81"/>
      <c r="I262" s="81"/>
      <c r="J262" s="81"/>
      <c r="K262" s="81"/>
      <c r="L262" s="81"/>
      <c r="M262" s="81"/>
      <c r="N262" s="81"/>
      <c r="O262" s="81"/>
      <c r="P262" s="81"/>
      <c r="Q262" s="81"/>
    </row>
    <row r="263" spans="1:17" ht="13.5" customHeight="1" x14ac:dyDescent="0.2">
      <c r="A263" s="81"/>
      <c r="B263" s="81"/>
      <c r="C263" s="81"/>
      <c r="D263" s="91"/>
      <c r="E263" s="81"/>
      <c r="F263" s="81"/>
      <c r="G263" s="81"/>
      <c r="H263" s="81"/>
      <c r="I263" s="81"/>
      <c r="J263" s="81"/>
      <c r="K263" s="81"/>
      <c r="L263" s="81"/>
      <c r="M263" s="81"/>
      <c r="N263" s="81"/>
      <c r="O263" s="81"/>
      <c r="P263" s="81"/>
      <c r="Q263" s="81"/>
    </row>
    <row r="264" spans="1:17" ht="13.5" customHeight="1" x14ac:dyDescent="0.2">
      <c r="A264" s="81"/>
      <c r="B264" s="81"/>
      <c r="C264" s="81"/>
      <c r="D264" s="91"/>
      <c r="E264" s="81"/>
      <c r="F264" s="81"/>
      <c r="G264" s="81"/>
      <c r="H264" s="81"/>
      <c r="I264" s="81"/>
      <c r="J264" s="81"/>
      <c r="K264" s="81"/>
      <c r="L264" s="81"/>
      <c r="M264" s="81"/>
      <c r="N264" s="81"/>
      <c r="O264" s="81"/>
      <c r="P264" s="81"/>
      <c r="Q264" s="81"/>
    </row>
    <row r="265" spans="1:17" ht="13.5" customHeight="1" x14ac:dyDescent="0.2">
      <c r="A265" s="81"/>
      <c r="B265" s="81"/>
      <c r="C265" s="81"/>
      <c r="D265" s="91"/>
      <c r="E265" s="81"/>
      <c r="F265" s="81"/>
      <c r="G265" s="81"/>
      <c r="H265" s="81"/>
      <c r="I265" s="81"/>
      <c r="J265" s="81"/>
      <c r="K265" s="81"/>
      <c r="L265" s="81"/>
      <c r="M265" s="81"/>
      <c r="N265" s="81"/>
      <c r="O265" s="81"/>
      <c r="P265" s="81"/>
      <c r="Q265" s="81"/>
    </row>
    <row r="266" spans="1:17" ht="13.5" customHeight="1" x14ac:dyDescent="0.2">
      <c r="A266" s="81"/>
      <c r="B266" s="81"/>
      <c r="C266" s="81"/>
      <c r="D266" s="91"/>
      <c r="E266" s="81"/>
      <c r="F266" s="81"/>
      <c r="G266" s="81"/>
      <c r="H266" s="81"/>
      <c r="I266" s="81"/>
      <c r="J266" s="81"/>
      <c r="K266" s="81"/>
      <c r="L266" s="81"/>
      <c r="M266" s="81"/>
      <c r="N266" s="81"/>
      <c r="O266" s="81"/>
      <c r="P266" s="81"/>
      <c r="Q266" s="81"/>
    </row>
    <row r="267" spans="1:17" ht="13.5" customHeight="1" x14ac:dyDescent="0.2">
      <c r="A267" s="81"/>
      <c r="B267" s="81"/>
      <c r="C267" s="81"/>
      <c r="D267" s="91"/>
      <c r="E267" s="81"/>
      <c r="F267" s="81"/>
      <c r="G267" s="81"/>
      <c r="H267" s="81"/>
      <c r="I267" s="81"/>
      <c r="J267" s="81"/>
      <c r="K267" s="81"/>
      <c r="L267" s="81"/>
      <c r="M267" s="81"/>
      <c r="N267" s="81"/>
      <c r="O267" s="81"/>
      <c r="P267" s="81"/>
      <c r="Q267" s="81"/>
    </row>
    <row r="268" spans="1:17" ht="13.5" customHeight="1" x14ac:dyDescent="0.2">
      <c r="A268" s="81"/>
      <c r="B268" s="81"/>
      <c r="C268" s="81"/>
      <c r="D268" s="91"/>
      <c r="E268" s="81"/>
      <c r="F268" s="81"/>
      <c r="G268" s="81"/>
      <c r="H268" s="81"/>
      <c r="I268" s="81"/>
      <c r="J268" s="81"/>
      <c r="K268" s="81"/>
      <c r="L268" s="81"/>
      <c r="M268" s="81"/>
      <c r="N268" s="81"/>
      <c r="O268" s="81"/>
      <c r="P268" s="81"/>
      <c r="Q268" s="81"/>
    </row>
    <row r="269" spans="1:17" ht="13.5" customHeight="1" x14ac:dyDescent="0.2">
      <c r="A269" s="81"/>
      <c r="B269" s="81"/>
      <c r="C269" s="81"/>
      <c r="D269" s="91"/>
      <c r="E269" s="81"/>
      <c r="F269" s="81"/>
      <c r="G269" s="81"/>
      <c r="H269" s="81"/>
      <c r="I269" s="81"/>
      <c r="J269" s="81"/>
      <c r="K269" s="81"/>
      <c r="L269" s="81"/>
      <c r="M269" s="81"/>
      <c r="N269" s="81"/>
      <c r="O269" s="81"/>
      <c r="P269" s="81"/>
      <c r="Q269" s="81"/>
    </row>
    <row r="270" spans="1:17" ht="13.5" customHeight="1" x14ac:dyDescent="0.2">
      <c r="A270" s="81"/>
      <c r="B270" s="81"/>
      <c r="C270" s="81"/>
      <c r="D270" s="91"/>
      <c r="E270" s="81"/>
      <c r="F270" s="81"/>
      <c r="G270" s="81"/>
      <c r="H270" s="81"/>
      <c r="I270" s="81"/>
      <c r="J270" s="81"/>
      <c r="K270" s="81"/>
      <c r="L270" s="81"/>
      <c r="M270" s="81"/>
      <c r="N270" s="81"/>
      <c r="O270" s="81"/>
      <c r="P270" s="81"/>
      <c r="Q270" s="81"/>
    </row>
    <row r="271" spans="1:17" ht="13.5" customHeight="1" x14ac:dyDescent="0.2">
      <c r="A271" s="81"/>
      <c r="B271" s="81"/>
      <c r="C271" s="81"/>
      <c r="D271" s="91"/>
      <c r="E271" s="81"/>
      <c r="F271" s="81"/>
      <c r="G271" s="81"/>
      <c r="H271" s="81"/>
      <c r="I271" s="81"/>
      <c r="J271" s="81"/>
      <c r="K271" s="81"/>
      <c r="L271" s="81"/>
      <c r="M271" s="81"/>
      <c r="N271" s="81"/>
      <c r="O271" s="81"/>
      <c r="P271" s="81"/>
      <c r="Q271" s="81"/>
    </row>
    <row r="272" spans="1:17" ht="13.5" customHeight="1" x14ac:dyDescent="0.2">
      <c r="A272" s="81"/>
      <c r="B272" s="81"/>
      <c r="C272" s="81"/>
      <c r="D272" s="91"/>
      <c r="E272" s="81"/>
      <c r="F272" s="81"/>
      <c r="G272" s="81"/>
      <c r="H272" s="81"/>
      <c r="I272" s="81"/>
      <c r="J272" s="81"/>
      <c r="K272" s="81"/>
      <c r="L272" s="81"/>
      <c r="M272" s="81"/>
      <c r="N272" s="81"/>
      <c r="O272" s="81"/>
      <c r="P272" s="81"/>
      <c r="Q272" s="81"/>
    </row>
    <row r="273" spans="1:17" ht="13.5" customHeight="1" x14ac:dyDescent="0.2">
      <c r="A273" s="81"/>
      <c r="B273" s="81"/>
      <c r="C273" s="81"/>
      <c r="D273" s="91"/>
      <c r="E273" s="81"/>
      <c r="F273" s="81"/>
      <c r="G273" s="81"/>
      <c r="H273" s="81"/>
      <c r="I273" s="81"/>
      <c r="J273" s="81"/>
      <c r="K273" s="81"/>
      <c r="L273" s="81"/>
      <c r="M273" s="81"/>
      <c r="N273" s="81"/>
      <c r="O273" s="81"/>
      <c r="P273" s="81"/>
      <c r="Q273" s="81"/>
    </row>
    <row r="274" spans="1:17" ht="13.5" customHeight="1" x14ac:dyDescent="0.2">
      <c r="A274" s="81"/>
      <c r="B274" s="81"/>
      <c r="C274" s="81"/>
      <c r="D274" s="91"/>
      <c r="E274" s="81"/>
      <c r="F274" s="81"/>
      <c r="G274" s="81"/>
      <c r="H274" s="81"/>
      <c r="I274" s="81"/>
      <c r="J274" s="81"/>
      <c r="K274" s="81"/>
      <c r="L274" s="81"/>
      <c r="M274" s="81"/>
      <c r="N274" s="81"/>
      <c r="O274" s="81"/>
      <c r="P274" s="81"/>
      <c r="Q274" s="81"/>
    </row>
    <row r="275" spans="1:17" ht="13.5" customHeight="1" x14ac:dyDescent="0.2">
      <c r="A275" s="81"/>
      <c r="B275" s="81"/>
      <c r="C275" s="81"/>
      <c r="D275" s="91"/>
      <c r="E275" s="81"/>
      <c r="F275" s="81"/>
      <c r="G275" s="81"/>
      <c r="H275" s="81"/>
      <c r="I275" s="81"/>
      <c r="J275" s="81"/>
      <c r="K275" s="81"/>
      <c r="L275" s="81"/>
      <c r="M275" s="81"/>
      <c r="N275" s="81"/>
      <c r="O275" s="81"/>
      <c r="P275" s="81"/>
      <c r="Q275" s="81"/>
    </row>
    <row r="276" spans="1:17" ht="13.5" customHeight="1" x14ac:dyDescent="0.2">
      <c r="A276" s="81"/>
      <c r="B276" s="81"/>
      <c r="C276" s="81"/>
      <c r="D276" s="91"/>
      <c r="E276" s="81"/>
      <c r="F276" s="81"/>
      <c r="G276" s="81"/>
      <c r="H276" s="81"/>
      <c r="I276" s="81"/>
      <c r="J276" s="81"/>
      <c r="K276" s="81"/>
      <c r="L276" s="81"/>
      <c r="M276" s="81"/>
      <c r="N276" s="81"/>
      <c r="O276" s="81"/>
      <c r="P276" s="81"/>
      <c r="Q276" s="81"/>
    </row>
    <row r="277" spans="1:17" ht="13.5" customHeight="1" x14ac:dyDescent="0.2">
      <c r="A277" s="81"/>
      <c r="B277" s="81"/>
      <c r="C277" s="81"/>
      <c r="D277" s="91"/>
      <c r="E277" s="81"/>
      <c r="F277" s="81"/>
      <c r="G277" s="81"/>
      <c r="H277" s="81"/>
      <c r="I277" s="81"/>
      <c r="J277" s="81"/>
      <c r="K277" s="81"/>
      <c r="L277" s="81"/>
      <c r="M277" s="81"/>
      <c r="N277" s="81"/>
      <c r="O277" s="81"/>
      <c r="P277" s="81"/>
      <c r="Q277" s="81"/>
    </row>
    <row r="278" spans="1:17" ht="13.5" customHeight="1" x14ac:dyDescent="0.2">
      <c r="A278" s="81"/>
      <c r="B278" s="81"/>
      <c r="C278" s="81"/>
      <c r="D278" s="91"/>
      <c r="E278" s="81"/>
      <c r="F278" s="81"/>
      <c r="G278" s="81"/>
      <c r="H278" s="81"/>
      <c r="I278" s="81"/>
      <c r="J278" s="81"/>
      <c r="K278" s="81"/>
      <c r="L278" s="81"/>
      <c r="M278" s="81"/>
      <c r="N278" s="81"/>
      <c r="O278" s="81"/>
      <c r="P278" s="81"/>
      <c r="Q278" s="81"/>
    </row>
    <row r="279" spans="1:17" ht="13.5" customHeight="1" x14ac:dyDescent="0.2">
      <c r="A279" s="81"/>
      <c r="B279" s="81"/>
      <c r="C279" s="81"/>
      <c r="D279" s="91"/>
      <c r="E279" s="81"/>
      <c r="F279" s="81"/>
      <c r="G279" s="81"/>
      <c r="H279" s="81"/>
      <c r="I279" s="81"/>
      <c r="J279" s="81"/>
      <c r="K279" s="81"/>
      <c r="L279" s="81"/>
      <c r="M279" s="81"/>
      <c r="N279" s="81"/>
      <c r="O279" s="81"/>
      <c r="P279" s="81"/>
      <c r="Q279" s="81"/>
    </row>
    <row r="280" spans="1:17" ht="13.5" customHeight="1" x14ac:dyDescent="0.2">
      <c r="A280" s="81"/>
      <c r="B280" s="81"/>
      <c r="C280" s="81"/>
      <c r="D280" s="91"/>
      <c r="E280" s="81"/>
      <c r="F280" s="81"/>
      <c r="G280" s="81"/>
      <c r="H280" s="81"/>
      <c r="I280" s="81"/>
      <c r="J280" s="81"/>
      <c r="K280" s="81"/>
      <c r="L280" s="81"/>
      <c r="M280" s="81"/>
      <c r="N280" s="81"/>
      <c r="O280" s="81"/>
      <c r="P280" s="81"/>
      <c r="Q280" s="81"/>
    </row>
    <row r="281" spans="1:17" ht="13.5" customHeight="1" x14ac:dyDescent="0.2">
      <c r="A281" s="81"/>
      <c r="B281" s="81"/>
      <c r="C281" s="81"/>
      <c r="D281" s="91"/>
      <c r="E281" s="81"/>
      <c r="F281" s="81"/>
      <c r="G281" s="81"/>
      <c r="H281" s="81"/>
      <c r="I281" s="81"/>
      <c r="J281" s="81"/>
      <c r="K281" s="81"/>
      <c r="L281" s="81"/>
      <c r="M281" s="81"/>
      <c r="N281" s="81"/>
      <c r="O281" s="81"/>
      <c r="P281" s="81"/>
      <c r="Q281" s="81"/>
    </row>
    <row r="282" spans="1:17" ht="13.5" customHeight="1" x14ac:dyDescent="0.2">
      <c r="A282" s="81"/>
      <c r="B282" s="81"/>
      <c r="C282" s="81"/>
      <c r="D282" s="91"/>
      <c r="E282" s="81"/>
      <c r="F282" s="81"/>
      <c r="G282" s="81"/>
      <c r="H282" s="81"/>
      <c r="I282" s="81"/>
      <c r="J282" s="81"/>
      <c r="K282" s="81"/>
      <c r="L282" s="81"/>
      <c r="M282" s="81"/>
      <c r="N282" s="81"/>
      <c r="O282" s="81"/>
      <c r="P282" s="81"/>
      <c r="Q282" s="81"/>
    </row>
    <row r="283" spans="1:17" ht="13.5" customHeight="1" x14ac:dyDescent="0.2">
      <c r="A283" s="81"/>
      <c r="B283" s="81"/>
      <c r="C283" s="81"/>
      <c r="D283" s="91"/>
      <c r="E283" s="81"/>
      <c r="F283" s="81"/>
      <c r="G283" s="81"/>
      <c r="H283" s="81"/>
      <c r="I283" s="81"/>
      <c r="J283" s="81"/>
      <c r="K283" s="81"/>
      <c r="L283" s="81"/>
      <c r="M283" s="81"/>
      <c r="N283" s="81"/>
      <c r="O283" s="81"/>
      <c r="P283" s="81"/>
      <c r="Q283" s="81"/>
    </row>
    <row r="284" spans="1:17" ht="13.5" customHeight="1" x14ac:dyDescent="0.2">
      <c r="A284" s="81"/>
      <c r="B284" s="81"/>
      <c r="C284" s="81"/>
      <c r="D284" s="91"/>
      <c r="E284" s="81"/>
      <c r="F284" s="81"/>
      <c r="G284" s="81"/>
      <c r="H284" s="81"/>
      <c r="I284" s="81"/>
      <c r="J284" s="81"/>
      <c r="K284" s="81"/>
      <c r="L284" s="81"/>
      <c r="M284" s="81"/>
      <c r="N284" s="81"/>
      <c r="O284" s="81"/>
      <c r="P284" s="81"/>
      <c r="Q284" s="81"/>
    </row>
    <row r="285" spans="1:17" ht="13.5" customHeight="1" x14ac:dyDescent="0.2">
      <c r="A285" s="81"/>
      <c r="B285" s="81"/>
      <c r="C285" s="81"/>
      <c r="D285" s="91"/>
      <c r="E285" s="81"/>
      <c r="F285" s="81"/>
      <c r="G285" s="81"/>
      <c r="H285" s="81"/>
      <c r="I285" s="81"/>
      <c r="J285" s="81"/>
      <c r="K285" s="81"/>
      <c r="L285" s="81"/>
      <c r="M285" s="81"/>
      <c r="N285" s="81"/>
      <c r="O285" s="81"/>
      <c r="P285" s="81"/>
      <c r="Q285" s="81"/>
    </row>
    <row r="286" spans="1:17" ht="13.5" customHeight="1" x14ac:dyDescent="0.2">
      <c r="A286" s="81"/>
      <c r="B286" s="81"/>
      <c r="C286" s="81"/>
      <c r="D286" s="91"/>
      <c r="E286" s="81"/>
      <c r="F286" s="81"/>
      <c r="G286" s="81"/>
      <c r="H286" s="81"/>
      <c r="I286" s="81"/>
      <c r="J286" s="81"/>
      <c r="K286" s="81"/>
      <c r="L286" s="81"/>
      <c r="M286" s="81"/>
      <c r="N286" s="81"/>
      <c r="O286" s="81"/>
      <c r="P286" s="81"/>
      <c r="Q286" s="81"/>
    </row>
    <row r="287" spans="1:17" ht="13.5" customHeight="1" x14ac:dyDescent="0.2">
      <c r="A287" s="81"/>
      <c r="B287" s="81"/>
      <c r="C287" s="81"/>
      <c r="D287" s="91"/>
      <c r="E287" s="81"/>
      <c r="F287" s="81"/>
      <c r="G287" s="81"/>
      <c r="H287" s="81"/>
      <c r="I287" s="81"/>
      <c r="J287" s="81"/>
      <c r="K287" s="81"/>
      <c r="L287" s="81"/>
      <c r="M287" s="81"/>
      <c r="N287" s="81"/>
      <c r="O287" s="81"/>
      <c r="P287" s="81"/>
      <c r="Q287" s="81"/>
    </row>
    <row r="288" spans="1:17" ht="13.5" customHeight="1" x14ac:dyDescent="0.2">
      <c r="A288" s="81"/>
      <c r="B288" s="81"/>
      <c r="C288" s="81"/>
      <c r="D288" s="91"/>
      <c r="E288" s="81"/>
      <c r="F288" s="81"/>
      <c r="G288" s="81"/>
      <c r="H288" s="81"/>
      <c r="I288" s="81"/>
      <c r="J288" s="81"/>
      <c r="K288" s="81"/>
      <c r="L288" s="81"/>
      <c r="M288" s="81"/>
      <c r="N288" s="81"/>
      <c r="O288" s="81"/>
      <c r="P288" s="81"/>
      <c r="Q288" s="81"/>
    </row>
    <row r="289" spans="1:17" ht="13.5" customHeight="1" x14ac:dyDescent="0.2">
      <c r="A289" s="81"/>
      <c r="B289" s="81"/>
      <c r="C289" s="81"/>
      <c r="D289" s="91"/>
      <c r="E289" s="81"/>
      <c r="F289" s="81"/>
      <c r="G289" s="81"/>
      <c r="H289" s="81"/>
      <c r="I289" s="81"/>
      <c r="J289" s="81"/>
      <c r="K289" s="81"/>
      <c r="L289" s="81"/>
      <c r="M289" s="81"/>
      <c r="N289" s="81"/>
      <c r="O289" s="81"/>
      <c r="P289" s="81"/>
      <c r="Q289" s="81"/>
    </row>
    <row r="290" spans="1:17" ht="13.5" customHeight="1" x14ac:dyDescent="0.2">
      <c r="A290" s="81"/>
      <c r="B290" s="81"/>
      <c r="C290" s="81"/>
      <c r="D290" s="91"/>
      <c r="E290" s="81"/>
      <c r="F290" s="81"/>
      <c r="G290" s="81"/>
      <c r="H290" s="81"/>
      <c r="I290" s="81"/>
      <c r="J290" s="81"/>
      <c r="K290" s="81"/>
      <c r="L290" s="81"/>
      <c r="M290" s="81"/>
      <c r="N290" s="81"/>
      <c r="O290" s="81"/>
      <c r="P290" s="81"/>
      <c r="Q290" s="81"/>
    </row>
    <row r="291" spans="1:17" ht="13.5" customHeight="1" x14ac:dyDescent="0.2">
      <c r="A291" s="81"/>
      <c r="B291" s="81"/>
      <c r="C291" s="81"/>
      <c r="D291" s="91"/>
      <c r="E291" s="81"/>
      <c r="F291" s="81"/>
      <c r="G291" s="81"/>
      <c r="H291" s="81"/>
      <c r="I291" s="81"/>
      <c r="J291" s="81"/>
      <c r="K291" s="81"/>
      <c r="L291" s="81"/>
      <c r="M291" s="81"/>
      <c r="N291" s="81"/>
      <c r="O291" s="81"/>
      <c r="P291" s="81"/>
      <c r="Q291" s="81"/>
    </row>
    <row r="292" spans="1:17" ht="13.5" customHeight="1" x14ac:dyDescent="0.2">
      <c r="A292" s="81"/>
      <c r="B292" s="81"/>
      <c r="C292" s="81"/>
      <c r="D292" s="91"/>
      <c r="E292" s="81"/>
      <c r="F292" s="81"/>
      <c r="G292" s="81"/>
      <c r="H292" s="81"/>
      <c r="I292" s="81"/>
      <c r="J292" s="81"/>
      <c r="K292" s="81"/>
      <c r="L292" s="81"/>
      <c r="M292" s="81"/>
      <c r="N292" s="81"/>
      <c r="O292" s="81"/>
      <c r="P292" s="81"/>
      <c r="Q292" s="81"/>
    </row>
    <row r="293" spans="1:17" ht="13.5" customHeight="1" x14ac:dyDescent="0.2">
      <c r="A293" s="81"/>
      <c r="B293" s="81"/>
      <c r="C293" s="81"/>
      <c r="D293" s="91"/>
      <c r="E293" s="81"/>
      <c r="F293" s="81"/>
      <c r="G293" s="81"/>
      <c r="H293" s="81"/>
      <c r="I293" s="81"/>
      <c r="J293" s="81"/>
      <c r="K293" s="81"/>
      <c r="L293" s="81"/>
      <c r="M293" s="81"/>
      <c r="N293" s="81"/>
      <c r="O293" s="81"/>
      <c r="P293" s="81"/>
      <c r="Q293" s="81"/>
    </row>
    <row r="294" spans="1:17" ht="13.5" customHeight="1" x14ac:dyDescent="0.2">
      <c r="A294" s="81"/>
      <c r="B294" s="81"/>
      <c r="C294" s="81"/>
      <c r="D294" s="91"/>
      <c r="E294" s="81"/>
      <c r="F294" s="81"/>
      <c r="G294" s="81"/>
      <c r="H294" s="81"/>
      <c r="I294" s="81"/>
      <c r="J294" s="81"/>
      <c r="K294" s="81"/>
      <c r="L294" s="81"/>
      <c r="M294" s="81"/>
      <c r="N294" s="81"/>
      <c r="O294" s="81"/>
      <c r="P294" s="81"/>
      <c r="Q294" s="81"/>
    </row>
    <row r="295" spans="1:17" ht="13.5" customHeight="1" x14ac:dyDescent="0.2">
      <c r="A295" s="81"/>
      <c r="B295" s="81"/>
      <c r="C295" s="81"/>
      <c r="D295" s="91"/>
      <c r="E295" s="81"/>
      <c r="F295" s="81"/>
      <c r="G295" s="81"/>
      <c r="H295" s="81"/>
      <c r="I295" s="81"/>
      <c r="J295" s="81"/>
      <c r="K295" s="81"/>
      <c r="L295" s="81"/>
      <c r="M295" s="81"/>
      <c r="N295" s="81"/>
      <c r="O295" s="81"/>
      <c r="P295" s="81"/>
      <c r="Q295" s="81"/>
    </row>
    <row r="296" spans="1:17" ht="13.5" customHeight="1" x14ac:dyDescent="0.2">
      <c r="A296" s="81"/>
      <c r="B296" s="81"/>
      <c r="C296" s="81"/>
      <c r="D296" s="91"/>
      <c r="E296" s="81"/>
      <c r="F296" s="81"/>
      <c r="G296" s="81"/>
      <c r="H296" s="81"/>
      <c r="I296" s="81"/>
      <c r="J296" s="81"/>
      <c r="K296" s="81"/>
      <c r="L296" s="81"/>
      <c r="M296" s="81"/>
      <c r="N296" s="81"/>
      <c r="O296" s="81"/>
      <c r="P296" s="81"/>
      <c r="Q296" s="81"/>
    </row>
    <row r="297" spans="1:17" ht="13.5" customHeight="1" x14ac:dyDescent="0.2">
      <c r="A297" s="81"/>
      <c r="B297" s="81"/>
      <c r="C297" s="81"/>
      <c r="D297" s="91"/>
      <c r="E297" s="81"/>
      <c r="F297" s="81"/>
      <c r="G297" s="81"/>
      <c r="H297" s="81"/>
      <c r="I297" s="81"/>
      <c r="J297" s="81"/>
      <c r="K297" s="81"/>
      <c r="L297" s="81"/>
      <c r="M297" s="81"/>
      <c r="N297" s="81"/>
      <c r="O297" s="81"/>
      <c r="P297" s="81"/>
      <c r="Q297" s="81"/>
    </row>
    <row r="298" spans="1:17" ht="13.5" customHeight="1" x14ac:dyDescent="0.2">
      <c r="A298" s="81"/>
      <c r="B298" s="81"/>
      <c r="C298" s="81"/>
      <c r="D298" s="91"/>
      <c r="E298" s="81"/>
      <c r="F298" s="81"/>
      <c r="G298" s="81"/>
      <c r="H298" s="81"/>
      <c r="I298" s="81"/>
      <c r="J298" s="81"/>
      <c r="K298" s="81"/>
      <c r="L298" s="81"/>
      <c r="M298" s="81"/>
      <c r="N298" s="81"/>
      <c r="O298" s="81"/>
      <c r="P298" s="81"/>
      <c r="Q298" s="81"/>
    </row>
    <row r="299" spans="1:17" ht="13.5" customHeight="1" x14ac:dyDescent="0.2">
      <c r="A299" s="81"/>
      <c r="B299" s="81"/>
      <c r="C299" s="81"/>
      <c r="D299" s="91"/>
      <c r="E299" s="81"/>
      <c r="F299" s="81"/>
      <c r="G299" s="81"/>
      <c r="H299" s="81"/>
      <c r="I299" s="81"/>
      <c r="J299" s="81"/>
      <c r="K299" s="81"/>
      <c r="L299" s="81"/>
      <c r="M299" s="81"/>
      <c r="N299" s="81"/>
      <c r="O299" s="81"/>
      <c r="P299" s="81"/>
      <c r="Q299" s="81"/>
    </row>
    <row r="300" spans="1:17" ht="13.5" customHeight="1" x14ac:dyDescent="0.2">
      <c r="A300" s="81"/>
      <c r="B300" s="81"/>
      <c r="C300" s="81"/>
      <c r="D300" s="91"/>
      <c r="E300" s="81"/>
      <c r="F300" s="81"/>
      <c r="G300" s="81"/>
      <c r="H300" s="81"/>
      <c r="I300" s="81"/>
      <c r="J300" s="81"/>
      <c r="K300" s="81"/>
      <c r="L300" s="81"/>
      <c r="M300" s="81"/>
      <c r="N300" s="81"/>
      <c r="O300" s="81"/>
      <c r="P300" s="81"/>
      <c r="Q300" s="81"/>
    </row>
    <row r="301" spans="1:17" ht="13.5" customHeight="1" x14ac:dyDescent="0.2">
      <c r="A301" s="81"/>
      <c r="B301" s="81"/>
      <c r="C301" s="81"/>
      <c r="D301" s="91"/>
      <c r="E301" s="81"/>
      <c r="F301" s="81"/>
      <c r="G301" s="81"/>
      <c r="H301" s="81"/>
      <c r="I301" s="81"/>
      <c r="J301" s="81"/>
      <c r="K301" s="81"/>
      <c r="L301" s="81"/>
      <c r="M301" s="81"/>
      <c r="N301" s="81"/>
      <c r="O301" s="81"/>
      <c r="P301" s="81"/>
      <c r="Q301" s="81"/>
    </row>
    <row r="302" spans="1:17" ht="13.5" customHeight="1" x14ac:dyDescent="0.2">
      <c r="A302" s="81"/>
      <c r="B302" s="81"/>
      <c r="C302" s="81"/>
      <c r="D302" s="91"/>
      <c r="E302" s="81"/>
      <c r="F302" s="81"/>
      <c r="G302" s="81"/>
      <c r="H302" s="81"/>
      <c r="I302" s="81"/>
      <c r="J302" s="81"/>
      <c r="K302" s="81"/>
      <c r="L302" s="81"/>
      <c r="M302" s="81"/>
      <c r="N302" s="81"/>
      <c r="O302" s="81"/>
      <c r="P302" s="81"/>
      <c r="Q302" s="81"/>
    </row>
    <row r="303" spans="1:17" ht="13.5" customHeight="1" x14ac:dyDescent="0.2">
      <c r="A303" s="81"/>
      <c r="B303" s="81"/>
      <c r="C303" s="81"/>
      <c r="D303" s="91"/>
      <c r="E303" s="81"/>
      <c r="F303" s="81"/>
      <c r="G303" s="81"/>
      <c r="H303" s="81"/>
      <c r="I303" s="81"/>
      <c r="J303" s="81"/>
      <c r="K303" s="81"/>
      <c r="L303" s="81"/>
      <c r="M303" s="81"/>
      <c r="N303" s="81"/>
      <c r="O303" s="81"/>
      <c r="P303" s="81"/>
      <c r="Q303" s="81"/>
    </row>
    <row r="304" spans="1:17" ht="13.5" customHeight="1" x14ac:dyDescent="0.2">
      <c r="A304" s="81"/>
      <c r="B304" s="81"/>
      <c r="C304" s="81"/>
      <c r="D304" s="91"/>
      <c r="E304" s="81"/>
      <c r="F304" s="81"/>
      <c r="G304" s="81"/>
      <c r="H304" s="81"/>
      <c r="I304" s="81"/>
      <c r="J304" s="81"/>
      <c r="K304" s="81"/>
      <c r="L304" s="81"/>
      <c r="M304" s="81"/>
      <c r="N304" s="81"/>
      <c r="O304" s="81"/>
      <c r="P304" s="81"/>
      <c r="Q304" s="81"/>
    </row>
    <row r="305" spans="1:17" ht="13.5" customHeight="1" x14ac:dyDescent="0.2">
      <c r="A305" s="81"/>
      <c r="B305" s="81"/>
      <c r="C305" s="81"/>
      <c r="D305" s="91"/>
      <c r="E305" s="81"/>
      <c r="F305" s="81"/>
      <c r="G305" s="81"/>
      <c r="H305" s="81"/>
      <c r="I305" s="81"/>
      <c r="J305" s="81"/>
      <c r="K305" s="81"/>
      <c r="L305" s="81"/>
      <c r="M305" s="81"/>
      <c r="N305" s="81"/>
      <c r="O305" s="81"/>
      <c r="P305" s="81"/>
      <c r="Q305" s="81"/>
    </row>
    <row r="306" spans="1:17" ht="13.5" customHeight="1" x14ac:dyDescent="0.2">
      <c r="A306" s="81"/>
      <c r="B306" s="81"/>
      <c r="C306" s="81"/>
      <c r="D306" s="91"/>
      <c r="E306" s="81"/>
      <c r="F306" s="81"/>
      <c r="G306" s="81"/>
      <c r="H306" s="81"/>
      <c r="I306" s="81"/>
      <c r="J306" s="81"/>
      <c r="K306" s="81"/>
      <c r="L306" s="81"/>
      <c r="M306" s="81"/>
      <c r="N306" s="81"/>
      <c r="O306" s="81"/>
      <c r="P306" s="81"/>
      <c r="Q306" s="81"/>
    </row>
    <row r="307" spans="1:17" ht="13.5" customHeight="1" x14ac:dyDescent="0.2">
      <c r="A307" s="81"/>
      <c r="B307" s="81"/>
      <c r="C307" s="81"/>
      <c r="D307" s="91"/>
      <c r="E307" s="81"/>
      <c r="F307" s="81"/>
      <c r="G307" s="81"/>
      <c r="H307" s="81"/>
      <c r="I307" s="81"/>
      <c r="J307" s="81"/>
      <c r="K307" s="81"/>
      <c r="L307" s="81"/>
      <c r="M307" s="81"/>
      <c r="N307" s="81"/>
      <c r="O307" s="81"/>
      <c r="P307" s="81"/>
      <c r="Q307" s="81"/>
    </row>
    <row r="308" spans="1:17" ht="13.5" customHeight="1" x14ac:dyDescent="0.2">
      <c r="A308" s="81"/>
      <c r="B308" s="81"/>
      <c r="C308" s="81"/>
      <c r="D308" s="91"/>
      <c r="E308" s="81"/>
      <c r="F308" s="81"/>
      <c r="G308" s="81"/>
      <c r="H308" s="81"/>
      <c r="I308" s="81"/>
      <c r="J308" s="81"/>
      <c r="K308" s="81"/>
      <c r="L308" s="81"/>
      <c r="M308" s="81"/>
      <c r="N308" s="81"/>
      <c r="O308" s="81"/>
      <c r="P308" s="81"/>
      <c r="Q308" s="81"/>
    </row>
    <row r="309" spans="1:17" ht="13.5" customHeight="1" x14ac:dyDescent="0.2">
      <c r="A309" s="81"/>
      <c r="B309" s="81"/>
      <c r="C309" s="81"/>
      <c r="D309" s="91"/>
      <c r="E309" s="81"/>
      <c r="F309" s="81"/>
      <c r="G309" s="81"/>
      <c r="H309" s="81"/>
      <c r="I309" s="81"/>
      <c r="J309" s="81"/>
      <c r="K309" s="81"/>
      <c r="L309" s="81"/>
      <c r="M309" s="81"/>
      <c r="N309" s="81"/>
      <c r="O309" s="81"/>
      <c r="P309" s="81"/>
      <c r="Q309" s="81"/>
    </row>
    <row r="310" spans="1:17" ht="13.5" customHeight="1" x14ac:dyDescent="0.2">
      <c r="A310" s="81"/>
      <c r="B310" s="81"/>
      <c r="C310" s="81"/>
      <c r="D310" s="91"/>
      <c r="E310" s="81"/>
      <c r="F310" s="81"/>
      <c r="G310" s="81"/>
      <c r="H310" s="81"/>
      <c r="I310" s="81"/>
      <c r="J310" s="81"/>
      <c r="K310" s="81"/>
      <c r="L310" s="81"/>
      <c r="M310" s="81"/>
      <c r="N310" s="81"/>
      <c r="O310" s="81"/>
      <c r="P310" s="81"/>
      <c r="Q310" s="81"/>
    </row>
    <row r="311" spans="1:17" ht="13.5" customHeight="1" x14ac:dyDescent="0.2">
      <c r="A311" s="81"/>
      <c r="B311" s="81"/>
      <c r="C311" s="81"/>
      <c r="D311" s="91"/>
      <c r="E311" s="81"/>
      <c r="F311" s="81"/>
      <c r="G311" s="81"/>
      <c r="H311" s="81"/>
      <c r="I311" s="81"/>
      <c r="J311" s="81"/>
      <c r="K311" s="81"/>
      <c r="L311" s="81"/>
      <c r="M311" s="81"/>
      <c r="N311" s="81"/>
      <c r="O311" s="81"/>
      <c r="P311" s="81"/>
      <c r="Q311" s="81"/>
    </row>
    <row r="312" spans="1:17" ht="13.5" customHeight="1" x14ac:dyDescent="0.2">
      <c r="A312" s="81"/>
      <c r="B312" s="81"/>
      <c r="C312" s="81"/>
      <c r="D312" s="91"/>
      <c r="E312" s="81"/>
      <c r="F312" s="81"/>
      <c r="G312" s="81"/>
      <c r="H312" s="81"/>
      <c r="I312" s="81"/>
      <c r="J312" s="81"/>
      <c r="K312" s="81"/>
      <c r="L312" s="81"/>
      <c r="M312" s="81"/>
      <c r="N312" s="81"/>
      <c r="O312" s="81"/>
      <c r="P312" s="81"/>
      <c r="Q312" s="81"/>
    </row>
    <row r="313" spans="1:17" ht="13.5" customHeight="1" x14ac:dyDescent="0.2">
      <c r="A313" s="81"/>
      <c r="B313" s="81"/>
      <c r="C313" s="81"/>
      <c r="D313" s="91"/>
      <c r="E313" s="81"/>
      <c r="F313" s="81"/>
      <c r="G313" s="81"/>
      <c r="H313" s="81"/>
      <c r="I313" s="81"/>
      <c r="J313" s="81"/>
      <c r="K313" s="81"/>
      <c r="L313" s="81"/>
      <c r="M313" s="81"/>
      <c r="N313" s="81"/>
      <c r="O313" s="81"/>
      <c r="P313" s="81"/>
      <c r="Q313" s="81"/>
    </row>
    <row r="314" spans="1:17" ht="13.5" customHeight="1" x14ac:dyDescent="0.2">
      <c r="A314" s="81"/>
      <c r="B314" s="81"/>
      <c r="C314" s="81"/>
      <c r="D314" s="91"/>
      <c r="E314" s="81"/>
      <c r="F314" s="81"/>
      <c r="G314" s="81"/>
      <c r="H314" s="81"/>
      <c r="I314" s="81"/>
      <c r="J314" s="81"/>
      <c r="K314" s="81"/>
      <c r="L314" s="81"/>
      <c r="M314" s="81"/>
      <c r="N314" s="81"/>
      <c r="O314" s="81"/>
      <c r="P314" s="81"/>
      <c r="Q314" s="81"/>
    </row>
    <row r="315" spans="1:17" ht="13.5" customHeight="1" x14ac:dyDescent="0.2">
      <c r="A315" s="81"/>
      <c r="B315" s="81"/>
      <c r="C315" s="81"/>
      <c r="D315" s="91"/>
      <c r="E315" s="81"/>
      <c r="F315" s="81"/>
      <c r="G315" s="81"/>
      <c r="H315" s="81"/>
      <c r="I315" s="81"/>
      <c r="J315" s="81"/>
      <c r="K315" s="81"/>
      <c r="L315" s="81"/>
      <c r="M315" s="81"/>
      <c r="N315" s="81"/>
      <c r="O315" s="81"/>
      <c r="P315" s="81"/>
      <c r="Q315" s="81"/>
    </row>
    <row r="316" spans="1:17" ht="13.5" customHeight="1" x14ac:dyDescent="0.2">
      <c r="A316" s="81"/>
      <c r="B316" s="81"/>
      <c r="C316" s="81"/>
      <c r="D316" s="91"/>
      <c r="E316" s="81"/>
      <c r="F316" s="81"/>
      <c r="G316" s="81"/>
      <c r="H316" s="81"/>
      <c r="I316" s="81"/>
      <c r="J316" s="81"/>
      <c r="K316" s="81"/>
      <c r="L316" s="81"/>
      <c r="M316" s="81"/>
      <c r="N316" s="81"/>
      <c r="O316" s="81"/>
      <c r="P316" s="81"/>
      <c r="Q316" s="81"/>
    </row>
    <row r="317" spans="1:17" ht="13.5" customHeight="1" x14ac:dyDescent="0.2">
      <c r="A317" s="81"/>
      <c r="B317" s="81"/>
      <c r="C317" s="81"/>
      <c r="D317" s="91"/>
      <c r="E317" s="81"/>
      <c r="F317" s="81"/>
      <c r="G317" s="81"/>
      <c r="H317" s="81"/>
      <c r="I317" s="81"/>
      <c r="J317" s="81"/>
      <c r="K317" s="81"/>
      <c r="L317" s="81"/>
      <c r="M317" s="81"/>
      <c r="N317" s="81"/>
      <c r="O317" s="81"/>
      <c r="P317" s="81"/>
      <c r="Q317" s="81"/>
    </row>
    <row r="318" spans="1:17" ht="13.5" customHeight="1" x14ac:dyDescent="0.2">
      <c r="A318" s="81"/>
      <c r="B318" s="81"/>
      <c r="C318" s="81"/>
      <c r="D318" s="91"/>
      <c r="E318" s="81"/>
      <c r="F318" s="81"/>
      <c r="G318" s="81"/>
      <c r="H318" s="81"/>
      <c r="I318" s="81"/>
      <c r="J318" s="81"/>
      <c r="K318" s="81"/>
      <c r="L318" s="81"/>
      <c r="M318" s="81"/>
      <c r="N318" s="81"/>
      <c r="O318" s="81"/>
      <c r="P318" s="81"/>
      <c r="Q318" s="81"/>
    </row>
    <row r="319" spans="1:17" ht="13.5" customHeight="1" x14ac:dyDescent="0.2">
      <c r="A319" s="81"/>
      <c r="B319" s="81"/>
      <c r="C319" s="81"/>
      <c r="D319" s="91"/>
      <c r="E319" s="81"/>
      <c r="F319" s="81"/>
      <c r="G319" s="81"/>
      <c r="H319" s="81"/>
      <c r="I319" s="81"/>
      <c r="J319" s="81"/>
      <c r="K319" s="81"/>
      <c r="L319" s="81"/>
      <c r="M319" s="81"/>
      <c r="N319" s="81"/>
      <c r="O319" s="81"/>
      <c r="P319" s="81"/>
      <c r="Q319" s="81"/>
    </row>
    <row r="320" spans="1:17" ht="13.5" customHeight="1" x14ac:dyDescent="0.2">
      <c r="A320" s="81"/>
      <c r="B320" s="81"/>
      <c r="C320" s="81"/>
      <c r="D320" s="91"/>
      <c r="E320" s="81"/>
      <c r="F320" s="81"/>
      <c r="G320" s="81"/>
      <c r="H320" s="81"/>
      <c r="I320" s="81"/>
      <c r="J320" s="81"/>
      <c r="K320" s="81"/>
      <c r="L320" s="81"/>
      <c r="M320" s="81"/>
      <c r="N320" s="81"/>
      <c r="O320" s="81"/>
      <c r="P320" s="81"/>
      <c r="Q320" s="81"/>
    </row>
    <row r="321" spans="1:17" ht="13.5" customHeight="1" x14ac:dyDescent="0.2">
      <c r="A321" s="81"/>
      <c r="B321" s="81"/>
      <c r="C321" s="81"/>
      <c r="D321" s="91"/>
      <c r="E321" s="81"/>
      <c r="F321" s="81"/>
      <c r="G321" s="81"/>
      <c r="H321" s="81"/>
      <c r="I321" s="81"/>
      <c r="J321" s="81"/>
      <c r="K321" s="81"/>
      <c r="L321" s="81"/>
      <c r="M321" s="81"/>
      <c r="N321" s="81"/>
      <c r="O321" s="81"/>
      <c r="P321" s="81"/>
      <c r="Q321" s="81"/>
    </row>
    <row r="322" spans="1:17" ht="13.5" customHeight="1" x14ac:dyDescent="0.2">
      <c r="A322" s="81"/>
      <c r="B322" s="81"/>
      <c r="C322" s="81"/>
      <c r="D322" s="91"/>
      <c r="E322" s="81"/>
      <c r="F322" s="81"/>
      <c r="G322" s="81"/>
      <c r="H322" s="81"/>
      <c r="I322" s="81"/>
      <c r="J322" s="81"/>
      <c r="K322" s="81"/>
      <c r="L322" s="81"/>
      <c r="M322" s="81"/>
      <c r="N322" s="81"/>
      <c r="O322" s="81"/>
      <c r="P322" s="81"/>
      <c r="Q322" s="81"/>
    </row>
    <row r="323" spans="1:17" ht="13.5" customHeight="1" x14ac:dyDescent="0.2">
      <c r="A323" s="81"/>
      <c r="B323" s="81"/>
      <c r="C323" s="81"/>
      <c r="D323" s="91"/>
      <c r="E323" s="81"/>
      <c r="F323" s="81"/>
      <c r="G323" s="81"/>
      <c r="H323" s="81"/>
      <c r="I323" s="81"/>
      <c r="J323" s="81"/>
      <c r="K323" s="81"/>
      <c r="L323" s="81"/>
      <c r="M323" s="81"/>
      <c r="N323" s="81"/>
      <c r="O323" s="81"/>
      <c r="P323" s="81"/>
      <c r="Q323" s="81"/>
    </row>
    <row r="324" spans="1:17" ht="13.5" customHeight="1" x14ac:dyDescent="0.2">
      <c r="A324" s="81"/>
      <c r="B324" s="81"/>
      <c r="C324" s="81"/>
      <c r="D324" s="91"/>
      <c r="E324" s="81"/>
      <c r="F324" s="81"/>
      <c r="G324" s="81"/>
      <c r="H324" s="81"/>
      <c r="I324" s="81"/>
      <c r="J324" s="81"/>
      <c r="K324" s="81"/>
      <c r="L324" s="81"/>
      <c r="M324" s="81"/>
      <c r="N324" s="81"/>
      <c r="O324" s="81"/>
      <c r="P324" s="81"/>
      <c r="Q324" s="81"/>
    </row>
    <row r="325" spans="1:17" ht="13.5" customHeight="1" x14ac:dyDescent="0.2">
      <c r="A325" s="81"/>
      <c r="B325" s="81"/>
      <c r="C325" s="81"/>
      <c r="D325" s="91"/>
      <c r="E325" s="81"/>
      <c r="F325" s="81"/>
      <c r="G325" s="81"/>
      <c r="H325" s="81"/>
      <c r="I325" s="81"/>
      <c r="J325" s="81"/>
      <c r="K325" s="81"/>
      <c r="L325" s="81"/>
      <c r="M325" s="81"/>
      <c r="N325" s="81"/>
      <c r="O325" s="81"/>
      <c r="P325" s="81"/>
      <c r="Q325" s="81"/>
    </row>
    <row r="326" spans="1:17" ht="13.5" customHeight="1" x14ac:dyDescent="0.2">
      <c r="A326" s="81"/>
      <c r="B326" s="81"/>
      <c r="C326" s="81"/>
      <c r="D326" s="91"/>
      <c r="E326" s="81"/>
      <c r="F326" s="81"/>
      <c r="G326" s="81"/>
      <c r="H326" s="81"/>
      <c r="I326" s="81"/>
      <c r="J326" s="81"/>
      <c r="K326" s="81"/>
      <c r="L326" s="81"/>
      <c r="M326" s="81"/>
      <c r="N326" s="81"/>
      <c r="O326" s="81"/>
      <c r="P326" s="81"/>
      <c r="Q326" s="81"/>
    </row>
    <row r="327" spans="1:17" ht="13.5" customHeight="1" x14ac:dyDescent="0.2">
      <c r="A327" s="81"/>
      <c r="B327" s="81"/>
      <c r="C327" s="81"/>
      <c r="D327" s="91"/>
      <c r="E327" s="81"/>
      <c r="F327" s="81"/>
      <c r="G327" s="81"/>
      <c r="H327" s="81"/>
      <c r="I327" s="81"/>
      <c r="J327" s="81"/>
      <c r="K327" s="81"/>
      <c r="L327" s="81"/>
      <c r="M327" s="81"/>
      <c r="N327" s="81"/>
      <c r="O327" s="81"/>
      <c r="P327" s="81"/>
      <c r="Q327" s="81"/>
    </row>
    <row r="328" spans="1:17" ht="13.5" customHeight="1" x14ac:dyDescent="0.2">
      <c r="A328" s="81"/>
      <c r="B328" s="81"/>
      <c r="C328" s="81"/>
      <c r="D328" s="91"/>
      <c r="E328" s="81"/>
      <c r="F328" s="81"/>
      <c r="G328" s="81"/>
      <c r="H328" s="81"/>
      <c r="I328" s="81"/>
      <c r="J328" s="81"/>
      <c r="K328" s="81"/>
      <c r="L328" s="81"/>
      <c r="M328" s="81"/>
      <c r="N328" s="81"/>
      <c r="O328" s="81"/>
      <c r="P328" s="81"/>
      <c r="Q328" s="81"/>
    </row>
    <row r="329" spans="1:17" ht="13.5" customHeight="1" x14ac:dyDescent="0.2">
      <c r="A329" s="81"/>
      <c r="B329" s="81"/>
      <c r="C329" s="81"/>
      <c r="D329" s="91"/>
      <c r="E329" s="81"/>
      <c r="F329" s="81"/>
      <c r="G329" s="81"/>
      <c r="H329" s="81"/>
      <c r="I329" s="81"/>
      <c r="J329" s="81"/>
      <c r="K329" s="81"/>
      <c r="L329" s="81"/>
      <c r="M329" s="81"/>
      <c r="N329" s="81"/>
      <c r="O329" s="81"/>
      <c r="P329" s="81"/>
      <c r="Q329" s="81"/>
    </row>
    <row r="330" spans="1:17" ht="13.5" customHeight="1" x14ac:dyDescent="0.2">
      <c r="A330" s="81"/>
      <c r="B330" s="81"/>
      <c r="C330" s="81"/>
      <c r="D330" s="91"/>
      <c r="E330" s="81"/>
      <c r="F330" s="81"/>
      <c r="G330" s="81"/>
      <c r="H330" s="81"/>
      <c r="I330" s="81"/>
      <c r="J330" s="81"/>
      <c r="K330" s="81"/>
      <c r="L330" s="81"/>
      <c r="M330" s="81"/>
      <c r="N330" s="81"/>
      <c r="O330" s="81"/>
      <c r="P330" s="81"/>
      <c r="Q330" s="81"/>
    </row>
    <row r="331" spans="1:17" ht="13.5" customHeight="1" x14ac:dyDescent="0.2">
      <c r="A331" s="81"/>
      <c r="B331" s="81"/>
      <c r="C331" s="81"/>
      <c r="D331" s="91"/>
      <c r="E331" s="81"/>
      <c r="F331" s="81"/>
      <c r="G331" s="81"/>
      <c r="H331" s="81"/>
      <c r="I331" s="81"/>
      <c r="J331" s="81"/>
      <c r="K331" s="81"/>
      <c r="L331" s="81"/>
      <c r="M331" s="81"/>
      <c r="N331" s="81"/>
      <c r="O331" s="81"/>
      <c r="P331" s="81"/>
      <c r="Q331" s="81"/>
    </row>
    <row r="332" spans="1:17" ht="13.5" customHeight="1" x14ac:dyDescent="0.2">
      <c r="A332" s="81"/>
      <c r="B332" s="81"/>
      <c r="C332" s="81"/>
      <c r="D332" s="91"/>
      <c r="E332" s="81"/>
      <c r="F332" s="81"/>
      <c r="G332" s="81"/>
      <c r="H332" s="81"/>
      <c r="I332" s="81"/>
      <c r="J332" s="81"/>
      <c r="K332" s="81"/>
      <c r="L332" s="81"/>
      <c r="M332" s="81"/>
      <c r="N332" s="81"/>
      <c r="O332" s="81"/>
      <c r="P332" s="81"/>
      <c r="Q332" s="81"/>
    </row>
    <row r="333" spans="1:17" ht="13.5" customHeight="1" x14ac:dyDescent="0.2">
      <c r="A333" s="81"/>
      <c r="B333" s="81"/>
      <c r="C333" s="81"/>
      <c r="D333" s="91"/>
      <c r="E333" s="81"/>
      <c r="F333" s="81"/>
      <c r="G333" s="81"/>
      <c r="H333" s="81"/>
      <c r="I333" s="81"/>
      <c r="J333" s="81"/>
      <c r="K333" s="81"/>
      <c r="L333" s="81"/>
      <c r="M333" s="81"/>
      <c r="N333" s="81"/>
      <c r="O333" s="81"/>
      <c r="P333" s="81"/>
      <c r="Q333" s="81"/>
    </row>
    <row r="334" spans="1:17" ht="13.5" customHeight="1" x14ac:dyDescent="0.2">
      <c r="A334" s="81"/>
      <c r="B334" s="81"/>
      <c r="C334" s="81"/>
      <c r="D334" s="91"/>
      <c r="E334" s="81"/>
      <c r="F334" s="81"/>
      <c r="G334" s="81"/>
      <c r="H334" s="81"/>
      <c r="I334" s="81"/>
      <c r="J334" s="81"/>
      <c r="K334" s="81"/>
      <c r="L334" s="81"/>
      <c r="M334" s="81"/>
      <c r="N334" s="81"/>
      <c r="O334" s="81"/>
      <c r="P334" s="81"/>
      <c r="Q334" s="81"/>
    </row>
    <row r="335" spans="1:17" ht="13.5" customHeight="1" x14ac:dyDescent="0.2">
      <c r="A335" s="81"/>
      <c r="B335" s="81"/>
      <c r="C335" s="81"/>
      <c r="D335" s="91"/>
      <c r="E335" s="81"/>
      <c r="F335" s="81"/>
      <c r="G335" s="81"/>
      <c r="H335" s="81"/>
      <c r="I335" s="81"/>
      <c r="J335" s="81"/>
      <c r="K335" s="81"/>
      <c r="L335" s="81"/>
      <c r="M335" s="81"/>
      <c r="N335" s="81"/>
      <c r="O335" s="81"/>
      <c r="P335" s="81"/>
      <c r="Q335" s="81"/>
    </row>
    <row r="336" spans="1:17" ht="13.5" customHeight="1" x14ac:dyDescent="0.2">
      <c r="A336" s="81"/>
      <c r="B336" s="81"/>
      <c r="C336" s="81"/>
      <c r="D336" s="91"/>
      <c r="E336" s="81"/>
      <c r="F336" s="81"/>
      <c r="G336" s="81"/>
      <c r="H336" s="81"/>
      <c r="I336" s="81"/>
      <c r="J336" s="81"/>
      <c r="K336" s="81"/>
      <c r="L336" s="81"/>
      <c r="M336" s="81"/>
      <c r="N336" s="81"/>
      <c r="O336" s="81"/>
      <c r="P336" s="81"/>
      <c r="Q336" s="81"/>
    </row>
    <row r="337" spans="1:17" ht="13.5" customHeight="1" x14ac:dyDescent="0.2">
      <c r="A337" s="81"/>
      <c r="B337" s="81"/>
      <c r="C337" s="81"/>
      <c r="D337" s="91"/>
      <c r="E337" s="81"/>
      <c r="F337" s="81"/>
      <c r="G337" s="81"/>
      <c r="H337" s="81"/>
      <c r="I337" s="81"/>
      <c r="J337" s="81"/>
      <c r="K337" s="81"/>
      <c r="L337" s="81"/>
      <c r="M337" s="81"/>
      <c r="N337" s="81"/>
      <c r="O337" s="81"/>
      <c r="P337" s="81"/>
      <c r="Q337" s="81"/>
    </row>
    <row r="338" spans="1:17" ht="13.5" customHeight="1" x14ac:dyDescent="0.2">
      <c r="A338" s="81"/>
      <c r="B338" s="81"/>
      <c r="C338" s="81"/>
      <c r="D338" s="91"/>
      <c r="E338" s="81"/>
      <c r="F338" s="81"/>
      <c r="G338" s="81"/>
      <c r="H338" s="81"/>
      <c r="I338" s="81"/>
      <c r="J338" s="81"/>
      <c r="K338" s="81"/>
      <c r="L338" s="81"/>
      <c r="M338" s="81"/>
      <c r="N338" s="81"/>
      <c r="O338" s="81"/>
      <c r="P338" s="81"/>
      <c r="Q338" s="81"/>
    </row>
    <row r="339" spans="1:17" ht="13.5" customHeight="1" x14ac:dyDescent="0.2">
      <c r="A339" s="81"/>
      <c r="B339" s="81"/>
      <c r="C339" s="81"/>
      <c r="D339" s="91"/>
      <c r="E339" s="81"/>
      <c r="F339" s="81"/>
      <c r="G339" s="81"/>
      <c r="H339" s="81"/>
      <c r="I339" s="81"/>
      <c r="J339" s="81"/>
      <c r="K339" s="81"/>
      <c r="L339" s="81"/>
      <c r="M339" s="81"/>
      <c r="N339" s="81"/>
      <c r="O339" s="81"/>
      <c r="P339" s="81"/>
      <c r="Q339" s="81"/>
    </row>
    <row r="340" spans="1:17" ht="13.5" customHeight="1" x14ac:dyDescent="0.2">
      <c r="A340" s="81"/>
      <c r="B340" s="81"/>
      <c r="C340" s="81"/>
      <c r="D340" s="91"/>
      <c r="E340" s="81"/>
      <c r="F340" s="81"/>
      <c r="G340" s="81"/>
      <c r="H340" s="81"/>
      <c r="I340" s="81"/>
      <c r="J340" s="81"/>
      <c r="K340" s="81"/>
      <c r="L340" s="81"/>
      <c r="M340" s="81"/>
      <c r="N340" s="81"/>
      <c r="O340" s="81"/>
      <c r="P340" s="81"/>
      <c r="Q340" s="81"/>
    </row>
    <row r="341" spans="1:17" ht="13.5" customHeight="1" x14ac:dyDescent="0.2">
      <c r="A341" s="81"/>
      <c r="B341" s="81"/>
      <c r="C341" s="81"/>
      <c r="D341" s="91"/>
      <c r="E341" s="81"/>
      <c r="F341" s="81"/>
      <c r="G341" s="81"/>
      <c r="H341" s="81"/>
      <c r="I341" s="81"/>
      <c r="J341" s="81"/>
      <c r="K341" s="81"/>
      <c r="L341" s="81"/>
      <c r="M341" s="81"/>
      <c r="N341" s="81"/>
      <c r="O341" s="81"/>
      <c r="P341" s="81"/>
      <c r="Q341" s="81"/>
    </row>
    <row r="342" spans="1:17" ht="13.5" customHeight="1" x14ac:dyDescent="0.2">
      <c r="A342" s="81"/>
      <c r="B342" s="81"/>
      <c r="C342" s="81"/>
      <c r="D342" s="91"/>
      <c r="E342" s="81"/>
      <c r="F342" s="81"/>
      <c r="G342" s="81"/>
      <c r="H342" s="81"/>
      <c r="I342" s="81"/>
      <c r="J342" s="81"/>
      <c r="K342" s="81"/>
      <c r="L342" s="81"/>
      <c r="M342" s="81"/>
      <c r="N342" s="81"/>
      <c r="O342" s="81"/>
      <c r="P342" s="81"/>
      <c r="Q342" s="81"/>
    </row>
    <row r="343" spans="1:17" ht="13.5" customHeight="1" x14ac:dyDescent="0.2">
      <c r="A343" s="81"/>
      <c r="B343" s="81"/>
      <c r="C343" s="81"/>
      <c r="D343" s="91"/>
      <c r="E343" s="81"/>
      <c r="F343" s="81"/>
      <c r="G343" s="81"/>
      <c r="H343" s="81"/>
      <c r="I343" s="81"/>
      <c r="J343" s="81"/>
      <c r="K343" s="81"/>
      <c r="L343" s="81"/>
      <c r="M343" s="81"/>
      <c r="N343" s="81"/>
      <c r="O343" s="81"/>
      <c r="P343" s="81"/>
      <c r="Q343" s="81"/>
    </row>
    <row r="344" spans="1:17" ht="13.5" customHeight="1" x14ac:dyDescent="0.2">
      <c r="A344" s="81"/>
      <c r="B344" s="81"/>
      <c r="C344" s="81"/>
      <c r="D344" s="91"/>
      <c r="E344" s="81"/>
      <c r="F344" s="81"/>
      <c r="G344" s="81"/>
      <c r="H344" s="81"/>
      <c r="I344" s="81"/>
      <c r="J344" s="81"/>
      <c r="K344" s="81"/>
      <c r="L344" s="81"/>
      <c r="M344" s="81"/>
      <c r="N344" s="81"/>
      <c r="O344" s="81"/>
      <c r="P344" s="81"/>
      <c r="Q344" s="81"/>
    </row>
    <row r="345" spans="1:17" ht="13.5" customHeight="1" x14ac:dyDescent="0.2">
      <c r="A345" s="81"/>
      <c r="B345" s="81"/>
      <c r="C345" s="81"/>
      <c r="D345" s="91"/>
      <c r="E345" s="81"/>
      <c r="F345" s="81"/>
      <c r="G345" s="81"/>
      <c r="H345" s="81"/>
      <c r="I345" s="81"/>
      <c r="J345" s="81"/>
      <c r="K345" s="81"/>
      <c r="L345" s="81"/>
      <c r="M345" s="81"/>
      <c r="N345" s="81"/>
      <c r="O345" s="81"/>
      <c r="P345" s="81"/>
      <c r="Q345" s="81"/>
    </row>
    <row r="346" spans="1:17" ht="13.5" customHeight="1" x14ac:dyDescent="0.2">
      <c r="A346" s="81"/>
      <c r="B346" s="81"/>
      <c r="C346" s="81"/>
      <c r="D346" s="91"/>
      <c r="E346" s="81"/>
      <c r="F346" s="81"/>
      <c r="G346" s="81"/>
      <c r="H346" s="81"/>
      <c r="I346" s="81"/>
      <c r="J346" s="81"/>
      <c r="K346" s="81"/>
      <c r="L346" s="81"/>
      <c r="M346" s="81"/>
      <c r="N346" s="81"/>
      <c r="O346" s="81"/>
      <c r="P346" s="81"/>
      <c r="Q346" s="81"/>
    </row>
    <row r="347" spans="1:17" ht="13.5" customHeight="1" x14ac:dyDescent="0.2">
      <c r="A347" s="81"/>
      <c r="B347" s="81"/>
      <c r="C347" s="81"/>
      <c r="D347" s="91"/>
      <c r="E347" s="81"/>
      <c r="F347" s="81"/>
      <c r="G347" s="81"/>
      <c r="H347" s="81"/>
      <c r="I347" s="81"/>
      <c r="J347" s="81"/>
      <c r="K347" s="81"/>
      <c r="L347" s="81"/>
      <c r="M347" s="81"/>
      <c r="N347" s="81"/>
      <c r="O347" s="81"/>
      <c r="P347" s="81"/>
      <c r="Q347" s="81"/>
    </row>
    <row r="348" spans="1:17" ht="13.5" customHeight="1" x14ac:dyDescent="0.2">
      <c r="A348" s="81"/>
      <c r="B348" s="81"/>
      <c r="C348" s="81"/>
      <c r="D348" s="91"/>
      <c r="E348" s="81"/>
      <c r="F348" s="81"/>
      <c r="G348" s="81"/>
      <c r="H348" s="81"/>
      <c r="I348" s="81"/>
      <c r="J348" s="81"/>
      <c r="K348" s="81"/>
      <c r="L348" s="81"/>
      <c r="M348" s="81"/>
      <c r="N348" s="81"/>
      <c r="O348" s="81"/>
      <c r="P348" s="81"/>
      <c r="Q348" s="81"/>
    </row>
    <row r="349" spans="1:17" ht="13.5" customHeight="1" x14ac:dyDescent="0.2">
      <c r="A349" s="81"/>
      <c r="B349" s="81"/>
      <c r="C349" s="81"/>
      <c r="D349" s="91"/>
      <c r="E349" s="81"/>
      <c r="F349" s="81"/>
      <c r="G349" s="81"/>
      <c r="H349" s="81"/>
      <c r="I349" s="81"/>
      <c r="J349" s="81"/>
      <c r="K349" s="81"/>
      <c r="L349" s="81"/>
      <c r="M349" s="81"/>
      <c r="N349" s="81"/>
      <c r="O349" s="81"/>
      <c r="P349" s="81"/>
      <c r="Q349" s="81"/>
    </row>
    <row r="350" spans="1:17" ht="13.5" customHeight="1" x14ac:dyDescent="0.2">
      <c r="A350" s="81"/>
      <c r="B350" s="81"/>
      <c r="C350" s="81"/>
      <c r="D350" s="91"/>
      <c r="E350" s="81"/>
      <c r="F350" s="81"/>
      <c r="G350" s="81"/>
      <c r="H350" s="81"/>
      <c r="I350" s="81"/>
      <c r="J350" s="81"/>
      <c r="K350" s="81"/>
      <c r="L350" s="81"/>
      <c r="M350" s="81"/>
      <c r="N350" s="81"/>
      <c r="O350" s="81"/>
      <c r="P350" s="81"/>
      <c r="Q350" s="81"/>
    </row>
    <row r="351" spans="1:17" ht="13.5" customHeight="1" x14ac:dyDescent="0.2">
      <c r="A351" s="81"/>
      <c r="B351" s="81"/>
      <c r="C351" s="81"/>
      <c r="D351" s="91"/>
      <c r="E351" s="81"/>
      <c r="F351" s="81"/>
      <c r="G351" s="81"/>
      <c r="H351" s="81"/>
      <c r="I351" s="81"/>
      <c r="J351" s="81"/>
      <c r="K351" s="81"/>
      <c r="L351" s="81"/>
      <c r="M351" s="81"/>
      <c r="N351" s="81"/>
      <c r="O351" s="81"/>
      <c r="P351" s="81"/>
      <c r="Q351" s="81"/>
    </row>
    <row r="352" spans="1:17" ht="13.5" customHeight="1" x14ac:dyDescent="0.2">
      <c r="A352" s="81"/>
      <c r="B352" s="81"/>
      <c r="C352" s="81"/>
      <c r="D352" s="91"/>
      <c r="E352" s="81"/>
      <c r="F352" s="81"/>
      <c r="G352" s="81"/>
      <c r="H352" s="81"/>
      <c r="I352" s="81"/>
      <c r="J352" s="81"/>
      <c r="K352" s="81"/>
      <c r="L352" s="81"/>
      <c r="M352" s="81"/>
      <c r="N352" s="81"/>
      <c r="O352" s="81"/>
      <c r="P352" s="81"/>
      <c r="Q352" s="81"/>
    </row>
    <row r="353" spans="1:17" ht="13.5" customHeight="1" x14ac:dyDescent="0.2">
      <c r="A353" s="81"/>
      <c r="B353" s="81"/>
      <c r="C353" s="81"/>
      <c r="D353" s="91"/>
      <c r="E353" s="81"/>
      <c r="F353" s="81"/>
      <c r="G353" s="81"/>
      <c r="H353" s="81"/>
      <c r="I353" s="81"/>
      <c r="J353" s="81"/>
      <c r="K353" s="81"/>
      <c r="L353" s="81"/>
      <c r="M353" s="81"/>
      <c r="N353" s="81"/>
      <c r="O353" s="81"/>
      <c r="P353" s="81"/>
      <c r="Q353" s="81"/>
    </row>
    <row r="354" spans="1:17" ht="13.5" customHeight="1" x14ac:dyDescent="0.2">
      <c r="A354" s="81"/>
      <c r="B354" s="81"/>
      <c r="C354" s="81"/>
      <c r="D354" s="91"/>
      <c r="E354" s="81"/>
      <c r="F354" s="81"/>
      <c r="G354" s="81"/>
      <c r="H354" s="81"/>
      <c r="I354" s="81"/>
      <c r="J354" s="81"/>
      <c r="K354" s="81"/>
      <c r="L354" s="81"/>
      <c r="M354" s="81"/>
      <c r="N354" s="81"/>
      <c r="O354" s="81"/>
      <c r="P354" s="81"/>
      <c r="Q354" s="81"/>
    </row>
    <row r="355" spans="1:17" ht="13.5" customHeight="1" x14ac:dyDescent="0.2">
      <c r="A355" s="81"/>
      <c r="B355" s="81"/>
      <c r="C355" s="81"/>
      <c r="D355" s="91"/>
      <c r="E355" s="81"/>
      <c r="F355" s="81"/>
      <c r="G355" s="81"/>
      <c r="H355" s="81"/>
      <c r="I355" s="81"/>
      <c r="J355" s="81"/>
      <c r="K355" s="81"/>
      <c r="L355" s="81"/>
      <c r="M355" s="81"/>
      <c r="N355" s="81"/>
      <c r="O355" s="81"/>
      <c r="P355" s="81"/>
      <c r="Q355" s="81"/>
    </row>
    <row r="356" spans="1:17" ht="13.5" customHeight="1" x14ac:dyDescent="0.2">
      <c r="A356" s="81"/>
      <c r="B356" s="81"/>
      <c r="C356" s="81"/>
      <c r="D356" s="91"/>
      <c r="E356" s="81"/>
      <c r="F356" s="81"/>
      <c r="G356" s="81"/>
      <c r="H356" s="81"/>
      <c r="I356" s="81"/>
      <c r="J356" s="81"/>
      <c r="K356" s="81"/>
      <c r="L356" s="81"/>
      <c r="M356" s="81"/>
      <c r="N356" s="81"/>
      <c r="O356" s="81"/>
      <c r="P356" s="81"/>
      <c r="Q356" s="81"/>
    </row>
    <row r="357" spans="1:17" ht="13.5" customHeight="1" x14ac:dyDescent="0.2">
      <c r="A357" s="81"/>
      <c r="B357" s="81"/>
      <c r="C357" s="81"/>
      <c r="D357" s="91"/>
      <c r="E357" s="81"/>
      <c r="F357" s="81"/>
      <c r="G357" s="81"/>
      <c r="H357" s="81"/>
      <c r="I357" s="81"/>
      <c r="J357" s="81"/>
      <c r="K357" s="81"/>
      <c r="L357" s="81"/>
      <c r="M357" s="81"/>
      <c r="N357" s="81"/>
      <c r="O357" s="81"/>
      <c r="P357" s="81"/>
      <c r="Q357" s="81"/>
    </row>
    <row r="358" spans="1:17" ht="13.5" customHeight="1" x14ac:dyDescent="0.2">
      <c r="A358" s="81"/>
      <c r="B358" s="81"/>
      <c r="C358" s="81"/>
      <c r="D358" s="91"/>
      <c r="E358" s="81"/>
      <c r="F358" s="81"/>
      <c r="G358" s="81"/>
      <c r="H358" s="81"/>
      <c r="I358" s="81"/>
      <c r="J358" s="81"/>
      <c r="K358" s="81"/>
      <c r="L358" s="81"/>
      <c r="M358" s="81"/>
      <c r="N358" s="81"/>
      <c r="O358" s="81"/>
      <c r="P358" s="81"/>
      <c r="Q358" s="81"/>
    </row>
    <row r="359" spans="1:17" ht="13.5" customHeight="1" x14ac:dyDescent="0.2">
      <c r="A359" s="81"/>
      <c r="B359" s="81"/>
      <c r="C359" s="81"/>
      <c r="D359" s="91"/>
      <c r="E359" s="81"/>
      <c r="F359" s="81"/>
      <c r="G359" s="81"/>
      <c r="H359" s="81"/>
      <c r="I359" s="81"/>
      <c r="J359" s="81"/>
      <c r="K359" s="81"/>
      <c r="L359" s="81"/>
      <c r="M359" s="81"/>
      <c r="N359" s="81"/>
      <c r="O359" s="81"/>
      <c r="P359" s="81"/>
      <c r="Q359" s="81"/>
    </row>
    <row r="360" spans="1:17" ht="13.5" customHeight="1" x14ac:dyDescent="0.2">
      <c r="A360" s="81"/>
      <c r="B360" s="81"/>
      <c r="C360" s="81"/>
      <c r="D360" s="91"/>
      <c r="E360" s="81"/>
      <c r="F360" s="81"/>
      <c r="G360" s="81"/>
      <c r="H360" s="81"/>
      <c r="I360" s="81"/>
      <c r="J360" s="81"/>
      <c r="K360" s="81"/>
      <c r="L360" s="81"/>
      <c r="M360" s="81"/>
      <c r="N360" s="81"/>
      <c r="O360" s="81"/>
      <c r="P360" s="81"/>
      <c r="Q360" s="81"/>
    </row>
    <row r="361" spans="1:17" ht="13.5" customHeight="1" x14ac:dyDescent="0.2">
      <c r="A361" s="81"/>
      <c r="B361" s="81"/>
      <c r="C361" s="81"/>
      <c r="D361" s="91"/>
      <c r="E361" s="81"/>
      <c r="F361" s="81"/>
      <c r="G361" s="81"/>
      <c r="H361" s="81"/>
      <c r="I361" s="81"/>
      <c r="J361" s="81"/>
      <c r="K361" s="81"/>
      <c r="L361" s="81"/>
      <c r="M361" s="81"/>
      <c r="N361" s="81"/>
      <c r="O361" s="81"/>
      <c r="P361" s="81"/>
      <c r="Q361" s="81"/>
    </row>
    <row r="362" spans="1:17" ht="13.5" customHeight="1" x14ac:dyDescent="0.2">
      <c r="A362" s="81"/>
      <c r="B362" s="81"/>
      <c r="C362" s="81"/>
      <c r="D362" s="91"/>
      <c r="E362" s="81"/>
      <c r="F362" s="81"/>
      <c r="G362" s="81"/>
      <c r="H362" s="81"/>
      <c r="I362" s="81"/>
      <c r="J362" s="81"/>
      <c r="K362" s="81"/>
      <c r="L362" s="81"/>
      <c r="M362" s="81"/>
      <c r="N362" s="81"/>
      <c r="O362" s="81"/>
      <c r="P362" s="81"/>
      <c r="Q362" s="81"/>
    </row>
    <row r="363" spans="1:17" ht="13.5" customHeight="1" x14ac:dyDescent="0.2">
      <c r="A363" s="81"/>
      <c r="B363" s="81"/>
      <c r="C363" s="81"/>
      <c r="D363" s="91"/>
      <c r="E363" s="81"/>
      <c r="F363" s="81"/>
      <c r="G363" s="81"/>
      <c r="H363" s="81"/>
      <c r="I363" s="81"/>
      <c r="J363" s="81"/>
      <c r="K363" s="81"/>
      <c r="L363" s="81"/>
      <c r="M363" s="81"/>
      <c r="N363" s="81"/>
      <c r="O363" s="81"/>
      <c r="P363" s="81"/>
      <c r="Q363" s="81"/>
    </row>
    <row r="364" spans="1:17" ht="13.5" customHeight="1" x14ac:dyDescent="0.2">
      <c r="A364" s="81"/>
      <c r="B364" s="81"/>
      <c r="C364" s="81"/>
      <c r="D364" s="91"/>
      <c r="E364" s="81"/>
      <c r="F364" s="81"/>
      <c r="G364" s="81"/>
      <c r="H364" s="81"/>
      <c r="I364" s="81"/>
      <c r="J364" s="81"/>
      <c r="K364" s="81"/>
      <c r="L364" s="81"/>
      <c r="M364" s="81"/>
      <c r="N364" s="81"/>
      <c r="O364" s="81"/>
      <c r="P364" s="81"/>
      <c r="Q364" s="81"/>
    </row>
    <row r="365" spans="1:17" ht="13.5" customHeight="1" x14ac:dyDescent="0.2">
      <c r="A365" s="81"/>
      <c r="B365" s="81"/>
      <c r="C365" s="81"/>
      <c r="D365" s="91"/>
      <c r="E365" s="81"/>
      <c r="F365" s="81"/>
      <c r="G365" s="81"/>
      <c r="H365" s="81"/>
      <c r="I365" s="81"/>
      <c r="J365" s="81"/>
      <c r="K365" s="81"/>
      <c r="L365" s="81"/>
      <c r="M365" s="81"/>
      <c r="N365" s="81"/>
      <c r="O365" s="81"/>
      <c r="P365" s="81"/>
      <c r="Q365" s="81"/>
    </row>
    <row r="366" spans="1:17" ht="13.5" customHeight="1" x14ac:dyDescent="0.2">
      <c r="A366" s="81"/>
      <c r="B366" s="81"/>
      <c r="C366" s="81"/>
      <c r="D366" s="91"/>
      <c r="E366" s="81"/>
      <c r="F366" s="81"/>
      <c r="G366" s="81"/>
      <c r="H366" s="81"/>
      <c r="I366" s="81"/>
      <c r="J366" s="81"/>
      <c r="K366" s="81"/>
      <c r="L366" s="81"/>
      <c r="M366" s="81"/>
      <c r="N366" s="81"/>
      <c r="O366" s="81"/>
      <c r="P366" s="81"/>
      <c r="Q366" s="81"/>
    </row>
    <row r="367" spans="1:17" ht="13.5" customHeight="1" x14ac:dyDescent="0.2">
      <c r="A367" s="81"/>
      <c r="B367" s="81"/>
      <c r="C367" s="81"/>
      <c r="D367" s="91"/>
      <c r="E367" s="81"/>
      <c r="F367" s="81"/>
      <c r="G367" s="81"/>
      <c r="H367" s="81"/>
      <c r="I367" s="81"/>
      <c r="J367" s="81"/>
      <c r="K367" s="81"/>
      <c r="L367" s="81"/>
      <c r="M367" s="81"/>
      <c r="N367" s="81"/>
      <c r="O367" s="81"/>
      <c r="P367" s="81"/>
      <c r="Q367" s="81"/>
    </row>
    <row r="368" spans="1:17" ht="13.5" customHeight="1" x14ac:dyDescent="0.2">
      <c r="A368" s="81"/>
      <c r="B368" s="81"/>
      <c r="C368" s="81"/>
      <c r="D368" s="91"/>
      <c r="E368" s="81"/>
      <c r="F368" s="81"/>
      <c r="G368" s="81"/>
      <c r="H368" s="81"/>
      <c r="I368" s="81"/>
      <c r="J368" s="81"/>
      <c r="K368" s="81"/>
      <c r="L368" s="81"/>
      <c r="M368" s="81"/>
      <c r="N368" s="81"/>
      <c r="O368" s="81"/>
      <c r="P368" s="81"/>
      <c r="Q368" s="81"/>
    </row>
    <row r="369" spans="1:17" ht="13.5" customHeight="1" x14ac:dyDescent="0.2">
      <c r="A369" s="81"/>
      <c r="B369" s="81"/>
      <c r="C369" s="81"/>
      <c r="D369" s="91"/>
      <c r="E369" s="81"/>
      <c r="F369" s="81"/>
      <c r="G369" s="81"/>
      <c r="H369" s="81"/>
      <c r="I369" s="81"/>
      <c r="J369" s="81"/>
      <c r="K369" s="81"/>
      <c r="L369" s="81"/>
      <c r="M369" s="81"/>
      <c r="N369" s="81"/>
      <c r="O369" s="81"/>
      <c r="P369" s="81"/>
      <c r="Q369" s="81"/>
    </row>
    <row r="370" spans="1:17" ht="13.5" customHeight="1" x14ac:dyDescent="0.2">
      <c r="A370" s="81"/>
      <c r="B370" s="81"/>
      <c r="C370" s="81"/>
      <c r="D370" s="91"/>
      <c r="E370" s="81"/>
      <c r="F370" s="81"/>
      <c r="G370" s="81"/>
      <c r="H370" s="81"/>
      <c r="I370" s="81"/>
      <c r="J370" s="81"/>
      <c r="K370" s="81"/>
      <c r="L370" s="81"/>
      <c r="M370" s="81"/>
      <c r="N370" s="81"/>
      <c r="O370" s="81"/>
      <c r="P370" s="81"/>
      <c r="Q370" s="81"/>
    </row>
    <row r="371" spans="1:17" ht="13.5" customHeight="1" x14ac:dyDescent="0.2">
      <c r="A371" s="81"/>
      <c r="B371" s="81"/>
      <c r="C371" s="81"/>
      <c r="D371" s="91"/>
      <c r="E371" s="81"/>
      <c r="F371" s="81"/>
      <c r="G371" s="81"/>
      <c r="H371" s="81"/>
      <c r="I371" s="81"/>
      <c r="J371" s="81"/>
      <c r="K371" s="81"/>
      <c r="L371" s="81"/>
      <c r="M371" s="81"/>
      <c r="N371" s="81"/>
      <c r="O371" s="81"/>
      <c r="P371" s="81"/>
      <c r="Q371" s="81"/>
    </row>
    <row r="372" spans="1:17" ht="13.5" customHeight="1" x14ac:dyDescent="0.2">
      <c r="A372" s="81"/>
      <c r="B372" s="81"/>
      <c r="C372" s="81"/>
      <c r="D372" s="91"/>
      <c r="E372" s="81"/>
      <c r="F372" s="81"/>
      <c r="G372" s="81"/>
      <c r="H372" s="81"/>
      <c r="I372" s="81"/>
      <c r="J372" s="81"/>
      <c r="K372" s="81"/>
      <c r="L372" s="81"/>
      <c r="M372" s="81"/>
      <c r="N372" s="81"/>
      <c r="O372" s="81"/>
      <c r="P372" s="81"/>
      <c r="Q372" s="81"/>
    </row>
    <row r="373" spans="1:17" ht="13.5" customHeight="1" x14ac:dyDescent="0.2">
      <c r="A373" s="81"/>
      <c r="B373" s="81"/>
      <c r="C373" s="81"/>
      <c r="D373" s="91"/>
      <c r="E373" s="81"/>
      <c r="F373" s="81"/>
      <c r="G373" s="81"/>
      <c r="H373" s="81"/>
      <c r="I373" s="81"/>
      <c r="J373" s="81"/>
      <c r="K373" s="81"/>
      <c r="L373" s="81"/>
      <c r="M373" s="81"/>
      <c r="N373" s="81"/>
      <c r="O373" s="81"/>
      <c r="P373" s="81"/>
      <c r="Q373" s="81"/>
    </row>
    <row r="374" spans="1:17" ht="13.5" customHeight="1" x14ac:dyDescent="0.2">
      <c r="A374" s="81"/>
      <c r="B374" s="81"/>
      <c r="C374" s="81"/>
      <c r="D374" s="91"/>
      <c r="E374" s="81"/>
      <c r="F374" s="81"/>
      <c r="G374" s="81"/>
      <c r="H374" s="81"/>
      <c r="I374" s="81"/>
      <c r="J374" s="81"/>
      <c r="K374" s="81"/>
      <c r="L374" s="81"/>
      <c r="M374" s="81"/>
      <c r="N374" s="81"/>
      <c r="O374" s="81"/>
      <c r="P374" s="81"/>
      <c r="Q374" s="81"/>
    </row>
    <row r="375" spans="1:17" ht="13.5" customHeight="1" x14ac:dyDescent="0.2">
      <c r="A375" s="81"/>
      <c r="B375" s="81"/>
      <c r="C375" s="81"/>
      <c r="D375" s="91"/>
      <c r="E375" s="81"/>
      <c r="F375" s="81"/>
      <c r="G375" s="81"/>
      <c r="H375" s="81"/>
      <c r="I375" s="81"/>
      <c r="J375" s="81"/>
      <c r="K375" s="81"/>
      <c r="L375" s="81"/>
      <c r="M375" s="81"/>
      <c r="N375" s="81"/>
      <c r="O375" s="81"/>
      <c r="P375" s="81"/>
      <c r="Q375" s="81"/>
    </row>
    <row r="376" spans="1:17" ht="13.5" customHeight="1" x14ac:dyDescent="0.2">
      <c r="A376" s="81"/>
      <c r="B376" s="81"/>
      <c r="C376" s="81"/>
      <c r="D376" s="91"/>
      <c r="E376" s="81"/>
      <c r="F376" s="81"/>
      <c r="G376" s="81"/>
      <c r="H376" s="81"/>
      <c r="I376" s="81"/>
      <c r="J376" s="81"/>
      <c r="K376" s="81"/>
      <c r="L376" s="81"/>
      <c r="M376" s="81"/>
      <c r="N376" s="81"/>
      <c r="O376" s="81"/>
      <c r="P376" s="81"/>
      <c r="Q376" s="81"/>
    </row>
    <row r="377" spans="1:17" ht="13.5" customHeight="1" x14ac:dyDescent="0.2">
      <c r="A377" s="81"/>
      <c r="B377" s="81"/>
      <c r="C377" s="81"/>
      <c r="D377" s="91"/>
      <c r="E377" s="81"/>
      <c r="F377" s="81"/>
      <c r="G377" s="81"/>
      <c r="H377" s="81"/>
      <c r="I377" s="81"/>
      <c r="J377" s="81"/>
      <c r="K377" s="81"/>
      <c r="L377" s="81"/>
      <c r="M377" s="81"/>
      <c r="N377" s="81"/>
      <c r="O377" s="81"/>
      <c r="P377" s="81"/>
      <c r="Q377" s="81"/>
    </row>
    <row r="378" spans="1:17" ht="13.5" customHeight="1" x14ac:dyDescent="0.2">
      <c r="A378" s="81"/>
      <c r="B378" s="81"/>
      <c r="C378" s="81"/>
      <c r="D378" s="91"/>
      <c r="E378" s="81"/>
      <c r="F378" s="81"/>
      <c r="G378" s="81"/>
      <c r="H378" s="81"/>
      <c r="I378" s="81"/>
      <c r="J378" s="81"/>
      <c r="K378" s="81"/>
      <c r="L378" s="81"/>
      <c r="M378" s="81"/>
      <c r="N378" s="81"/>
      <c r="O378" s="81"/>
      <c r="P378" s="81"/>
      <c r="Q378" s="81"/>
    </row>
    <row r="379" spans="1:17" ht="13.5" customHeight="1" x14ac:dyDescent="0.2">
      <c r="A379" s="81"/>
      <c r="B379" s="81"/>
      <c r="C379" s="81"/>
      <c r="D379" s="91"/>
      <c r="E379" s="81"/>
      <c r="F379" s="81"/>
      <c r="G379" s="81"/>
      <c r="H379" s="81"/>
      <c r="I379" s="81"/>
      <c r="J379" s="81"/>
      <c r="K379" s="81"/>
      <c r="L379" s="81"/>
      <c r="M379" s="81"/>
      <c r="N379" s="81"/>
      <c r="O379" s="81"/>
      <c r="P379" s="81"/>
      <c r="Q379" s="81"/>
    </row>
    <row r="380" spans="1:17" ht="13.5" customHeight="1" x14ac:dyDescent="0.2">
      <c r="A380" s="81"/>
      <c r="B380" s="81"/>
      <c r="C380" s="81"/>
      <c r="D380" s="91"/>
      <c r="E380" s="81"/>
      <c r="F380" s="81"/>
      <c r="G380" s="81"/>
      <c r="H380" s="81"/>
      <c r="I380" s="81"/>
      <c r="J380" s="81"/>
      <c r="K380" s="81"/>
      <c r="L380" s="81"/>
      <c r="M380" s="81"/>
      <c r="N380" s="81"/>
      <c r="O380" s="81"/>
      <c r="P380" s="81"/>
      <c r="Q380" s="81"/>
    </row>
    <row r="381" spans="1:17" ht="13.5" customHeight="1" x14ac:dyDescent="0.2">
      <c r="A381" s="81"/>
      <c r="B381" s="81"/>
      <c r="C381" s="81"/>
      <c r="D381" s="91"/>
      <c r="E381" s="81"/>
      <c r="F381" s="81"/>
      <c r="G381" s="81"/>
      <c r="H381" s="81"/>
      <c r="I381" s="81"/>
      <c r="J381" s="81"/>
      <c r="K381" s="81"/>
      <c r="L381" s="81"/>
      <c r="M381" s="81"/>
      <c r="N381" s="81"/>
      <c r="O381" s="81"/>
      <c r="P381" s="81"/>
      <c r="Q381" s="81"/>
    </row>
    <row r="382" spans="1:17" ht="13.5" customHeight="1" x14ac:dyDescent="0.2">
      <c r="A382" s="81"/>
      <c r="B382" s="81"/>
      <c r="C382" s="81"/>
      <c r="D382" s="91"/>
      <c r="E382" s="81"/>
      <c r="F382" s="81"/>
      <c r="G382" s="81"/>
      <c r="H382" s="81"/>
      <c r="I382" s="81"/>
      <c r="J382" s="81"/>
      <c r="K382" s="81"/>
      <c r="L382" s="81"/>
      <c r="M382" s="81"/>
      <c r="N382" s="81"/>
      <c r="O382" s="81"/>
      <c r="P382" s="81"/>
      <c r="Q382" s="81"/>
    </row>
    <row r="383" spans="1:17" ht="13.5" customHeight="1" x14ac:dyDescent="0.2">
      <c r="A383" s="81"/>
      <c r="B383" s="81"/>
      <c r="C383" s="81"/>
      <c r="D383" s="91"/>
      <c r="E383" s="81"/>
      <c r="F383" s="81"/>
      <c r="G383" s="81"/>
      <c r="H383" s="81"/>
      <c r="I383" s="81"/>
      <c r="J383" s="81"/>
      <c r="K383" s="81"/>
      <c r="L383" s="81"/>
      <c r="M383" s="81"/>
      <c r="N383" s="81"/>
      <c r="O383" s="81"/>
      <c r="P383" s="81"/>
      <c r="Q383" s="81"/>
    </row>
    <row r="384" spans="1:17" ht="13.5" customHeight="1" x14ac:dyDescent="0.2">
      <c r="A384" s="81"/>
      <c r="B384" s="81"/>
      <c r="C384" s="81"/>
      <c r="D384" s="91"/>
      <c r="E384" s="81"/>
      <c r="F384" s="81"/>
      <c r="G384" s="81"/>
      <c r="H384" s="81"/>
      <c r="I384" s="81"/>
      <c r="J384" s="81"/>
      <c r="K384" s="81"/>
      <c r="L384" s="81"/>
      <c r="M384" s="81"/>
      <c r="N384" s="81"/>
      <c r="O384" s="81"/>
      <c r="P384" s="81"/>
      <c r="Q384" s="81"/>
    </row>
    <row r="385" spans="1:17" ht="13.5" customHeight="1" x14ac:dyDescent="0.2">
      <c r="A385" s="81"/>
      <c r="B385" s="81"/>
      <c r="C385" s="81"/>
      <c r="D385" s="91"/>
      <c r="E385" s="81"/>
      <c r="F385" s="81"/>
      <c r="G385" s="81"/>
      <c r="H385" s="81"/>
      <c r="I385" s="81"/>
      <c r="J385" s="81"/>
      <c r="K385" s="81"/>
      <c r="L385" s="81"/>
      <c r="M385" s="81"/>
      <c r="N385" s="81"/>
      <c r="O385" s="81"/>
      <c r="P385" s="81"/>
      <c r="Q385" s="81"/>
    </row>
    <row r="386" spans="1:17" ht="13.5" customHeight="1" x14ac:dyDescent="0.2">
      <c r="A386" s="81"/>
      <c r="B386" s="81"/>
      <c r="C386" s="81"/>
      <c r="D386" s="91"/>
      <c r="E386" s="81"/>
      <c r="F386" s="81"/>
      <c r="G386" s="81"/>
      <c r="H386" s="81"/>
      <c r="I386" s="81"/>
      <c r="J386" s="81"/>
      <c r="K386" s="81"/>
      <c r="L386" s="81"/>
      <c r="M386" s="81"/>
      <c r="N386" s="81"/>
      <c r="O386" s="81"/>
      <c r="P386" s="81"/>
      <c r="Q386" s="81"/>
    </row>
    <row r="387" spans="1:17" ht="13.5" customHeight="1" x14ac:dyDescent="0.2">
      <c r="A387" s="81"/>
      <c r="B387" s="81"/>
      <c r="C387" s="81"/>
      <c r="D387" s="91"/>
      <c r="E387" s="81"/>
      <c r="F387" s="81"/>
      <c r="G387" s="81"/>
      <c r="H387" s="81"/>
      <c r="I387" s="81"/>
      <c r="J387" s="81"/>
      <c r="K387" s="81"/>
      <c r="L387" s="81"/>
      <c r="M387" s="81"/>
      <c r="N387" s="81"/>
      <c r="O387" s="81"/>
      <c r="P387" s="81"/>
      <c r="Q387" s="81"/>
    </row>
    <row r="388" spans="1:17" ht="13.5" customHeight="1" x14ac:dyDescent="0.2">
      <c r="A388" s="81"/>
      <c r="B388" s="81"/>
      <c r="C388" s="81"/>
      <c r="D388" s="91"/>
      <c r="E388" s="81"/>
      <c r="F388" s="81"/>
      <c r="G388" s="81"/>
      <c r="H388" s="81"/>
      <c r="I388" s="81"/>
      <c r="J388" s="81"/>
      <c r="K388" s="81"/>
      <c r="L388" s="81"/>
      <c r="M388" s="81"/>
      <c r="N388" s="81"/>
      <c r="O388" s="81"/>
      <c r="P388" s="81"/>
      <c r="Q388" s="81"/>
    </row>
    <row r="389" spans="1:17" ht="13.5" customHeight="1" x14ac:dyDescent="0.2">
      <c r="A389" s="81"/>
      <c r="B389" s="81"/>
      <c r="C389" s="81"/>
      <c r="D389" s="91"/>
      <c r="E389" s="81"/>
      <c r="F389" s="81"/>
      <c r="G389" s="81"/>
      <c r="H389" s="81"/>
      <c r="I389" s="81"/>
      <c r="J389" s="81"/>
      <c r="K389" s="81"/>
      <c r="L389" s="81"/>
      <c r="M389" s="81"/>
      <c r="N389" s="81"/>
      <c r="O389" s="81"/>
      <c r="P389" s="81"/>
      <c r="Q389" s="81"/>
    </row>
    <row r="390" spans="1:17" ht="13.5" customHeight="1" x14ac:dyDescent="0.2">
      <c r="A390" s="81"/>
      <c r="B390" s="81"/>
      <c r="C390" s="81"/>
      <c r="D390" s="91"/>
      <c r="E390" s="81"/>
      <c r="F390" s="81"/>
      <c r="G390" s="81"/>
      <c r="H390" s="81"/>
      <c r="I390" s="81"/>
      <c r="J390" s="81"/>
      <c r="K390" s="81"/>
      <c r="L390" s="81"/>
      <c r="M390" s="81"/>
      <c r="N390" s="81"/>
      <c r="O390" s="81"/>
      <c r="P390" s="81"/>
      <c r="Q390" s="81"/>
    </row>
    <row r="391" spans="1:17" ht="13.5" customHeight="1" x14ac:dyDescent="0.2">
      <c r="A391" s="81"/>
      <c r="B391" s="81"/>
      <c r="C391" s="81"/>
      <c r="D391" s="91"/>
      <c r="E391" s="81"/>
      <c r="F391" s="81"/>
      <c r="G391" s="81"/>
      <c r="H391" s="81"/>
      <c r="I391" s="81"/>
      <c r="J391" s="81"/>
      <c r="K391" s="81"/>
      <c r="L391" s="81"/>
      <c r="M391" s="81"/>
      <c r="N391" s="81"/>
      <c r="O391" s="81"/>
      <c r="P391" s="81"/>
      <c r="Q391" s="81"/>
    </row>
    <row r="392" spans="1:17" ht="13.5" customHeight="1" x14ac:dyDescent="0.2">
      <c r="A392" s="81"/>
      <c r="B392" s="81"/>
      <c r="C392" s="81"/>
      <c r="D392" s="91"/>
      <c r="E392" s="81"/>
      <c r="F392" s="81"/>
      <c r="G392" s="81"/>
      <c r="H392" s="81"/>
      <c r="I392" s="81"/>
      <c r="J392" s="81"/>
      <c r="K392" s="81"/>
      <c r="L392" s="81"/>
      <c r="M392" s="81"/>
      <c r="N392" s="81"/>
      <c r="O392" s="81"/>
      <c r="P392" s="81"/>
      <c r="Q392" s="81"/>
    </row>
    <row r="393" spans="1:17" ht="13.5" customHeight="1" x14ac:dyDescent="0.2">
      <c r="A393" s="81"/>
      <c r="B393" s="81"/>
      <c r="C393" s="81"/>
      <c r="D393" s="91"/>
      <c r="E393" s="81"/>
      <c r="F393" s="81"/>
      <c r="G393" s="81"/>
      <c r="H393" s="81"/>
      <c r="I393" s="81"/>
      <c r="J393" s="81"/>
      <c r="K393" s="81"/>
      <c r="L393" s="81"/>
      <c r="M393" s="81"/>
      <c r="N393" s="81"/>
      <c r="O393" s="81"/>
      <c r="P393" s="81"/>
      <c r="Q393" s="81"/>
    </row>
    <row r="394" spans="1:17" ht="13.5" customHeight="1" x14ac:dyDescent="0.2">
      <c r="A394" s="81"/>
      <c r="B394" s="81"/>
      <c r="C394" s="81"/>
      <c r="D394" s="91"/>
      <c r="E394" s="81"/>
      <c r="F394" s="81"/>
      <c r="G394" s="81"/>
      <c r="H394" s="81"/>
      <c r="I394" s="81"/>
      <c r="J394" s="81"/>
      <c r="K394" s="81"/>
      <c r="L394" s="81"/>
      <c r="M394" s="81"/>
      <c r="N394" s="81"/>
      <c r="O394" s="81"/>
      <c r="P394" s="81"/>
      <c r="Q394" s="81"/>
    </row>
    <row r="395" spans="1:17" ht="13.5" customHeight="1" x14ac:dyDescent="0.2">
      <c r="A395" s="81"/>
      <c r="B395" s="81"/>
      <c r="C395" s="81"/>
      <c r="D395" s="91"/>
      <c r="E395" s="81"/>
      <c r="F395" s="81"/>
      <c r="G395" s="81"/>
      <c r="H395" s="81"/>
      <c r="I395" s="81"/>
      <c r="J395" s="81"/>
      <c r="K395" s="81"/>
      <c r="L395" s="81"/>
      <c r="M395" s="81"/>
      <c r="N395" s="81"/>
      <c r="O395" s="81"/>
      <c r="P395" s="81"/>
      <c r="Q395" s="81"/>
    </row>
    <row r="396" spans="1:17" ht="13.5" customHeight="1" x14ac:dyDescent="0.2">
      <c r="A396" s="81"/>
      <c r="B396" s="81"/>
      <c r="C396" s="81"/>
      <c r="D396" s="91"/>
      <c r="E396" s="81"/>
      <c r="F396" s="81"/>
      <c r="G396" s="81"/>
      <c r="H396" s="81"/>
      <c r="I396" s="81"/>
      <c r="J396" s="81"/>
      <c r="K396" s="81"/>
      <c r="L396" s="81"/>
      <c r="M396" s="81"/>
      <c r="N396" s="81"/>
      <c r="O396" s="81"/>
      <c r="P396" s="81"/>
      <c r="Q396" s="81"/>
    </row>
    <row r="397" spans="1:17" ht="13.5" customHeight="1" x14ac:dyDescent="0.2">
      <c r="A397" s="81"/>
      <c r="B397" s="81"/>
      <c r="C397" s="81"/>
      <c r="D397" s="91"/>
      <c r="E397" s="81"/>
      <c r="F397" s="81"/>
      <c r="G397" s="81"/>
      <c r="H397" s="81"/>
      <c r="I397" s="81"/>
      <c r="J397" s="81"/>
      <c r="K397" s="81"/>
      <c r="L397" s="81"/>
      <c r="M397" s="81"/>
      <c r="N397" s="81"/>
      <c r="O397" s="81"/>
      <c r="P397" s="81"/>
      <c r="Q397" s="81"/>
    </row>
    <row r="398" spans="1:17" ht="13.5" customHeight="1" x14ac:dyDescent="0.2">
      <c r="A398" s="81"/>
      <c r="B398" s="81"/>
      <c r="C398" s="81"/>
      <c r="D398" s="91"/>
      <c r="E398" s="81"/>
      <c r="F398" s="81"/>
      <c r="G398" s="81"/>
      <c r="H398" s="81"/>
      <c r="I398" s="81"/>
      <c r="J398" s="81"/>
      <c r="K398" s="81"/>
      <c r="L398" s="81"/>
      <c r="M398" s="81"/>
      <c r="N398" s="81"/>
      <c r="O398" s="81"/>
      <c r="P398" s="81"/>
      <c r="Q398" s="81"/>
    </row>
    <row r="399" spans="1:17" ht="13.5" customHeight="1" x14ac:dyDescent="0.2">
      <c r="A399" s="81"/>
      <c r="B399" s="81"/>
      <c r="C399" s="81"/>
      <c r="D399" s="91"/>
      <c r="E399" s="81"/>
      <c r="F399" s="81"/>
      <c r="G399" s="81"/>
      <c r="H399" s="81"/>
      <c r="I399" s="81"/>
      <c r="J399" s="81"/>
      <c r="K399" s="81"/>
      <c r="L399" s="81"/>
      <c r="M399" s="81"/>
      <c r="N399" s="81"/>
      <c r="O399" s="81"/>
      <c r="P399" s="81"/>
      <c r="Q399" s="81"/>
    </row>
    <row r="400" spans="1:17" ht="13.5" customHeight="1" x14ac:dyDescent="0.2">
      <c r="A400" s="81"/>
      <c r="B400" s="81"/>
      <c r="C400" s="81"/>
      <c r="D400" s="91"/>
      <c r="E400" s="81"/>
      <c r="F400" s="81"/>
      <c r="G400" s="81"/>
      <c r="H400" s="81"/>
      <c r="I400" s="81"/>
      <c r="J400" s="81"/>
      <c r="K400" s="81"/>
      <c r="L400" s="81"/>
      <c r="M400" s="81"/>
      <c r="N400" s="81"/>
      <c r="O400" s="81"/>
      <c r="P400" s="81"/>
      <c r="Q400" s="81"/>
    </row>
    <row r="401" spans="1:17" ht="13.5" customHeight="1" x14ac:dyDescent="0.2">
      <c r="A401" s="81"/>
      <c r="B401" s="81"/>
      <c r="C401" s="81"/>
      <c r="D401" s="91"/>
      <c r="E401" s="81"/>
      <c r="F401" s="81"/>
      <c r="G401" s="81"/>
      <c r="H401" s="81"/>
      <c r="I401" s="81"/>
      <c r="J401" s="81"/>
      <c r="K401" s="81"/>
      <c r="L401" s="81"/>
      <c r="M401" s="81"/>
      <c r="N401" s="81"/>
      <c r="O401" s="81"/>
      <c r="P401" s="81"/>
      <c r="Q401" s="81"/>
    </row>
    <row r="402" spans="1:17" ht="13.5" customHeight="1" x14ac:dyDescent="0.2">
      <c r="A402" s="81"/>
      <c r="B402" s="81"/>
      <c r="C402" s="81"/>
      <c r="D402" s="91"/>
      <c r="E402" s="81"/>
      <c r="F402" s="81"/>
      <c r="G402" s="81"/>
      <c r="H402" s="81"/>
      <c r="I402" s="81"/>
      <c r="J402" s="81"/>
      <c r="K402" s="81"/>
      <c r="L402" s="81"/>
      <c r="M402" s="81"/>
      <c r="N402" s="81"/>
      <c r="O402" s="81"/>
      <c r="P402" s="81"/>
      <c r="Q402" s="81"/>
    </row>
    <row r="403" spans="1:17" ht="13.5" customHeight="1" x14ac:dyDescent="0.2">
      <c r="A403" s="81"/>
      <c r="B403" s="81"/>
      <c r="C403" s="81"/>
      <c r="D403" s="91"/>
      <c r="E403" s="81"/>
      <c r="F403" s="81"/>
      <c r="G403" s="81"/>
      <c r="H403" s="81"/>
      <c r="I403" s="81"/>
      <c r="J403" s="81"/>
      <c r="K403" s="81"/>
      <c r="L403" s="81"/>
      <c r="M403" s="81"/>
      <c r="N403" s="81"/>
      <c r="O403" s="81"/>
      <c r="P403" s="81"/>
      <c r="Q403" s="81"/>
    </row>
    <row r="404" spans="1:17" ht="13.5" customHeight="1" x14ac:dyDescent="0.2">
      <c r="A404" s="81"/>
      <c r="B404" s="81"/>
      <c r="C404" s="81"/>
      <c r="D404" s="91"/>
      <c r="E404" s="81"/>
      <c r="F404" s="81"/>
      <c r="G404" s="81"/>
      <c r="H404" s="81"/>
      <c r="I404" s="81"/>
      <c r="J404" s="81"/>
      <c r="K404" s="81"/>
      <c r="L404" s="81"/>
      <c r="M404" s="81"/>
      <c r="N404" s="81"/>
      <c r="O404" s="81"/>
      <c r="P404" s="81"/>
      <c r="Q404" s="81"/>
    </row>
    <row r="405" spans="1:17" ht="13.5" customHeight="1" x14ac:dyDescent="0.2">
      <c r="A405" s="81"/>
      <c r="B405" s="81"/>
      <c r="C405" s="81"/>
      <c r="D405" s="91"/>
      <c r="E405" s="81"/>
      <c r="F405" s="81"/>
      <c r="G405" s="81"/>
      <c r="H405" s="81"/>
      <c r="I405" s="81"/>
      <c r="J405" s="81"/>
      <c r="K405" s="81"/>
      <c r="L405" s="81"/>
      <c r="M405" s="81"/>
      <c r="N405" s="81"/>
      <c r="O405" s="81"/>
      <c r="P405" s="81"/>
      <c r="Q405" s="81"/>
    </row>
    <row r="406" spans="1:17" ht="13.5" customHeight="1" x14ac:dyDescent="0.2">
      <c r="A406" s="81"/>
      <c r="B406" s="81"/>
      <c r="C406" s="81"/>
      <c r="D406" s="91"/>
      <c r="E406" s="81"/>
      <c r="F406" s="81"/>
      <c r="G406" s="81"/>
      <c r="H406" s="81"/>
      <c r="I406" s="81"/>
      <c r="J406" s="81"/>
      <c r="K406" s="81"/>
      <c r="L406" s="81"/>
      <c r="M406" s="81"/>
      <c r="N406" s="81"/>
      <c r="O406" s="81"/>
      <c r="P406" s="81"/>
      <c r="Q406" s="81"/>
    </row>
    <row r="407" spans="1:17" ht="13.5" customHeight="1" x14ac:dyDescent="0.2">
      <c r="A407" s="81"/>
      <c r="B407" s="81"/>
      <c r="C407" s="81"/>
      <c r="D407" s="91"/>
      <c r="E407" s="81"/>
      <c r="F407" s="81"/>
      <c r="G407" s="81"/>
      <c r="H407" s="81"/>
      <c r="I407" s="81"/>
      <c r="J407" s="81"/>
      <c r="K407" s="81"/>
      <c r="L407" s="81"/>
      <c r="M407" s="81"/>
      <c r="N407" s="81"/>
      <c r="O407" s="81"/>
      <c r="P407" s="81"/>
      <c r="Q407" s="81"/>
    </row>
    <row r="408" spans="1:17" ht="13.5" customHeight="1" x14ac:dyDescent="0.2">
      <c r="A408" s="81"/>
      <c r="B408" s="81"/>
      <c r="C408" s="81"/>
      <c r="D408" s="91"/>
      <c r="E408" s="81"/>
      <c r="F408" s="81"/>
      <c r="G408" s="81"/>
      <c r="H408" s="81"/>
      <c r="I408" s="81"/>
      <c r="J408" s="81"/>
      <c r="K408" s="81"/>
      <c r="L408" s="81"/>
      <c r="M408" s="81"/>
      <c r="N408" s="81"/>
      <c r="O408" s="81"/>
      <c r="P408" s="81"/>
      <c r="Q408" s="81"/>
    </row>
    <row r="409" spans="1:17" ht="13.5" customHeight="1" x14ac:dyDescent="0.2">
      <c r="A409" s="81"/>
      <c r="B409" s="81"/>
      <c r="C409" s="81"/>
      <c r="D409" s="91"/>
      <c r="E409" s="81"/>
      <c r="F409" s="81"/>
      <c r="G409" s="81"/>
      <c r="H409" s="81"/>
      <c r="I409" s="81"/>
      <c r="J409" s="81"/>
      <c r="K409" s="81"/>
      <c r="L409" s="81"/>
      <c r="M409" s="81"/>
      <c r="N409" s="81"/>
      <c r="O409" s="81"/>
      <c r="P409" s="81"/>
      <c r="Q409" s="81"/>
    </row>
    <row r="410" spans="1:17" ht="13.5" customHeight="1" x14ac:dyDescent="0.2">
      <c r="A410" s="81"/>
      <c r="B410" s="81"/>
      <c r="C410" s="81"/>
      <c r="D410" s="91"/>
      <c r="E410" s="81"/>
      <c r="F410" s="81"/>
      <c r="G410" s="81"/>
      <c r="H410" s="81"/>
      <c r="I410" s="81"/>
      <c r="J410" s="81"/>
      <c r="K410" s="81"/>
      <c r="L410" s="81"/>
      <c r="M410" s="81"/>
      <c r="N410" s="81"/>
      <c r="O410" s="81"/>
      <c r="P410" s="81"/>
      <c r="Q410" s="81"/>
    </row>
    <row r="411" spans="1:17" ht="13.5" customHeight="1" x14ac:dyDescent="0.2">
      <c r="A411" s="81"/>
      <c r="B411" s="81"/>
      <c r="C411" s="81"/>
      <c r="D411" s="91"/>
      <c r="E411" s="81"/>
      <c r="F411" s="81"/>
      <c r="G411" s="81"/>
      <c r="H411" s="81"/>
      <c r="I411" s="81"/>
      <c r="J411" s="81"/>
      <c r="K411" s="81"/>
      <c r="L411" s="81"/>
      <c r="M411" s="81"/>
      <c r="N411" s="81"/>
      <c r="O411" s="81"/>
      <c r="P411" s="81"/>
      <c r="Q411" s="81"/>
    </row>
    <row r="412" spans="1:17" ht="13.5" customHeight="1" x14ac:dyDescent="0.2">
      <c r="A412" s="81"/>
      <c r="B412" s="81"/>
      <c r="C412" s="81"/>
      <c r="D412" s="91"/>
      <c r="E412" s="81"/>
      <c r="F412" s="81"/>
      <c r="G412" s="81"/>
      <c r="H412" s="81"/>
      <c r="I412" s="81"/>
      <c r="J412" s="81"/>
      <c r="K412" s="81"/>
      <c r="L412" s="81"/>
      <c r="M412" s="81"/>
      <c r="N412" s="81"/>
      <c r="O412" s="81"/>
      <c r="P412" s="81"/>
      <c r="Q412" s="81"/>
    </row>
    <row r="413" spans="1:17" ht="13.5" customHeight="1" x14ac:dyDescent="0.2">
      <c r="A413" s="81"/>
      <c r="B413" s="81"/>
      <c r="C413" s="81"/>
      <c r="D413" s="91"/>
      <c r="E413" s="81"/>
      <c r="F413" s="81"/>
      <c r="G413" s="81"/>
      <c r="H413" s="81"/>
      <c r="I413" s="81"/>
      <c r="J413" s="81"/>
      <c r="K413" s="81"/>
      <c r="L413" s="81"/>
      <c r="M413" s="81"/>
      <c r="N413" s="81"/>
      <c r="O413" s="81"/>
      <c r="P413" s="81"/>
      <c r="Q413" s="81"/>
    </row>
    <row r="414" spans="1:17" ht="13.5" customHeight="1" x14ac:dyDescent="0.2">
      <c r="A414" s="81"/>
      <c r="B414" s="81"/>
      <c r="C414" s="81"/>
      <c r="D414" s="91"/>
      <c r="E414" s="81"/>
      <c r="F414" s="81"/>
      <c r="G414" s="81"/>
      <c r="H414" s="81"/>
      <c r="I414" s="81"/>
      <c r="J414" s="81"/>
      <c r="K414" s="81"/>
      <c r="L414" s="81"/>
      <c r="M414" s="81"/>
      <c r="N414" s="81"/>
      <c r="O414" s="81"/>
      <c r="P414" s="81"/>
      <c r="Q414" s="81"/>
    </row>
    <row r="415" spans="1:17" ht="13.5" customHeight="1" x14ac:dyDescent="0.2">
      <c r="A415" s="81"/>
      <c r="B415" s="81"/>
      <c r="C415" s="81"/>
      <c r="D415" s="91"/>
      <c r="E415" s="81"/>
      <c r="F415" s="81"/>
      <c r="G415" s="81"/>
      <c r="H415" s="81"/>
      <c r="I415" s="81"/>
      <c r="J415" s="81"/>
      <c r="K415" s="81"/>
      <c r="L415" s="81"/>
      <c r="M415" s="81"/>
      <c r="N415" s="81"/>
      <c r="O415" s="81"/>
      <c r="P415" s="81"/>
      <c r="Q415" s="81"/>
    </row>
    <row r="416" spans="1:17" ht="13.5" customHeight="1" x14ac:dyDescent="0.2">
      <c r="A416" s="81"/>
      <c r="B416" s="81"/>
      <c r="C416" s="81"/>
      <c r="D416" s="91"/>
      <c r="E416" s="81"/>
      <c r="F416" s="81"/>
      <c r="G416" s="81"/>
      <c r="H416" s="81"/>
      <c r="I416" s="81"/>
      <c r="J416" s="81"/>
      <c r="K416" s="81"/>
      <c r="L416" s="81"/>
      <c r="M416" s="81"/>
      <c r="N416" s="81"/>
      <c r="O416" s="81"/>
      <c r="P416" s="81"/>
      <c r="Q416" s="81"/>
    </row>
    <row r="417" spans="1:17" ht="13.5" customHeight="1" x14ac:dyDescent="0.2">
      <c r="A417" s="81"/>
      <c r="B417" s="81"/>
      <c r="C417" s="81"/>
      <c r="D417" s="91"/>
      <c r="E417" s="81"/>
      <c r="F417" s="81"/>
      <c r="G417" s="81"/>
      <c r="H417" s="81"/>
      <c r="I417" s="81"/>
      <c r="J417" s="81"/>
      <c r="K417" s="81"/>
      <c r="L417" s="81"/>
      <c r="M417" s="81"/>
      <c r="N417" s="81"/>
      <c r="O417" s="81"/>
      <c r="P417" s="81"/>
      <c r="Q417" s="81"/>
    </row>
    <row r="418" spans="1:17" ht="13.5" customHeight="1" x14ac:dyDescent="0.2">
      <c r="A418" s="81"/>
      <c r="B418" s="81"/>
      <c r="C418" s="81"/>
      <c r="D418" s="91"/>
      <c r="E418" s="81"/>
      <c r="F418" s="81"/>
      <c r="G418" s="81"/>
      <c r="H418" s="81"/>
      <c r="I418" s="81"/>
      <c r="J418" s="81"/>
      <c r="K418" s="81"/>
      <c r="L418" s="81"/>
      <c r="M418" s="81"/>
      <c r="N418" s="81"/>
      <c r="O418" s="81"/>
      <c r="P418" s="81"/>
      <c r="Q418" s="81"/>
    </row>
    <row r="419" spans="1:17" ht="13.5" customHeight="1" x14ac:dyDescent="0.2">
      <c r="A419" s="81"/>
      <c r="B419" s="81"/>
      <c r="C419" s="81"/>
      <c r="D419" s="91"/>
      <c r="E419" s="81"/>
      <c r="F419" s="81"/>
      <c r="G419" s="81"/>
      <c r="H419" s="81"/>
      <c r="I419" s="81"/>
      <c r="J419" s="81"/>
      <c r="K419" s="81"/>
      <c r="L419" s="81"/>
      <c r="M419" s="81"/>
      <c r="N419" s="81"/>
      <c r="O419" s="81"/>
      <c r="P419" s="81"/>
      <c r="Q419" s="81"/>
    </row>
    <row r="420" spans="1:17" ht="13.5" customHeight="1" x14ac:dyDescent="0.2">
      <c r="A420" s="81"/>
      <c r="B420" s="81"/>
      <c r="C420" s="81"/>
      <c r="D420" s="91"/>
      <c r="E420" s="81"/>
      <c r="F420" s="81"/>
      <c r="G420" s="81"/>
      <c r="H420" s="81"/>
      <c r="I420" s="81"/>
      <c r="J420" s="81"/>
      <c r="K420" s="81"/>
      <c r="L420" s="81"/>
      <c r="M420" s="81"/>
      <c r="N420" s="81"/>
      <c r="O420" s="81"/>
      <c r="P420" s="81"/>
      <c r="Q420" s="81"/>
    </row>
    <row r="421" spans="1:17" ht="13.5" customHeight="1" x14ac:dyDescent="0.2">
      <c r="A421" s="81"/>
      <c r="B421" s="81"/>
      <c r="C421" s="81"/>
      <c r="D421" s="91"/>
      <c r="E421" s="81"/>
      <c r="F421" s="81"/>
      <c r="G421" s="81"/>
      <c r="H421" s="81"/>
      <c r="I421" s="81"/>
      <c r="J421" s="81"/>
      <c r="K421" s="81"/>
      <c r="L421" s="81"/>
      <c r="M421" s="81"/>
      <c r="N421" s="81"/>
      <c r="O421" s="81"/>
      <c r="P421" s="81"/>
      <c r="Q421" s="81"/>
    </row>
    <row r="422" spans="1:17" ht="13.5" customHeight="1" x14ac:dyDescent="0.2">
      <c r="A422" s="81"/>
      <c r="B422" s="81"/>
      <c r="C422" s="81"/>
      <c r="D422" s="91"/>
      <c r="E422" s="81"/>
      <c r="F422" s="81"/>
      <c r="G422" s="81"/>
      <c r="H422" s="81"/>
      <c r="I422" s="81"/>
      <c r="J422" s="81"/>
      <c r="K422" s="81"/>
      <c r="L422" s="81"/>
      <c r="M422" s="81"/>
      <c r="N422" s="81"/>
      <c r="O422" s="81"/>
      <c r="P422" s="81"/>
      <c r="Q422" s="81"/>
    </row>
    <row r="423" spans="1:17" ht="13.5" customHeight="1" x14ac:dyDescent="0.2">
      <c r="A423" s="81"/>
      <c r="B423" s="81"/>
      <c r="C423" s="81"/>
      <c r="D423" s="91"/>
      <c r="E423" s="81"/>
      <c r="F423" s="81"/>
      <c r="G423" s="81"/>
      <c r="H423" s="81"/>
      <c r="I423" s="81"/>
      <c r="J423" s="81"/>
      <c r="K423" s="81"/>
      <c r="L423" s="81"/>
      <c r="M423" s="81"/>
      <c r="N423" s="81"/>
      <c r="O423" s="81"/>
      <c r="P423" s="81"/>
      <c r="Q423" s="81"/>
    </row>
    <row r="424" spans="1:17" ht="13.5" customHeight="1" x14ac:dyDescent="0.2">
      <c r="A424" s="81"/>
      <c r="B424" s="81"/>
      <c r="C424" s="81"/>
      <c r="D424" s="91"/>
      <c r="E424" s="81"/>
      <c r="F424" s="81"/>
      <c r="G424" s="81"/>
      <c r="H424" s="81"/>
      <c r="I424" s="81"/>
      <c r="J424" s="81"/>
      <c r="K424" s="81"/>
      <c r="L424" s="81"/>
      <c r="M424" s="81"/>
      <c r="N424" s="81"/>
      <c r="O424" s="81"/>
      <c r="P424" s="81"/>
      <c r="Q424" s="81"/>
    </row>
    <row r="425" spans="1:17" ht="13.5" customHeight="1" x14ac:dyDescent="0.2">
      <c r="A425" s="81"/>
      <c r="B425" s="81"/>
      <c r="C425" s="81"/>
      <c r="D425" s="91"/>
      <c r="E425" s="81"/>
      <c r="F425" s="81"/>
      <c r="G425" s="81"/>
      <c r="H425" s="81"/>
      <c r="I425" s="81"/>
      <c r="J425" s="81"/>
      <c r="K425" s="81"/>
      <c r="L425" s="81"/>
      <c r="M425" s="81"/>
      <c r="N425" s="81"/>
      <c r="O425" s="81"/>
      <c r="P425" s="81"/>
      <c r="Q425" s="81"/>
    </row>
    <row r="426" spans="1:17" ht="13.5" customHeight="1" x14ac:dyDescent="0.2">
      <c r="A426" s="81"/>
      <c r="B426" s="81"/>
      <c r="C426" s="81"/>
      <c r="D426" s="91"/>
      <c r="E426" s="81"/>
      <c r="F426" s="81"/>
      <c r="G426" s="81"/>
      <c r="H426" s="81"/>
      <c r="I426" s="81"/>
      <c r="J426" s="81"/>
      <c r="K426" s="81"/>
      <c r="L426" s="81"/>
      <c r="M426" s="81"/>
      <c r="N426" s="81"/>
      <c r="O426" s="81"/>
      <c r="P426" s="81"/>
      <c r="Q426" s="81"/>
    </row>
    <row r="427" spans="1:17" ht="13.5" customHeight="1" x14ac:dyDescent="0.2">
      <c r="A427" s="81"/>
      <c r="B427" s="81"/>
      <c r="C427" s="81"/>
      <c r="D427" s="91"/>
      <c r="E427" s="81"/>
      <c r="F427" s="81"/>
      <c r="G427" s="81"/>
      <c r="H427" s="81"/>
      <c r="I427" s="81"/>
      <c r="J427" s="81"/>
      <c r="K427" s="81"/>
      <c r="L427" s="81"/>
      <c r="M427" s="81"/>
      <c r="N427" s="81"/>
      <c r="O427" s="81"/>
      <c r="P427" s="81"/>
      <c r="Q427" s="81"/>
    </row>
    <row r="428" spans="1:17" ht="13.5" customHeight="1" x14ac:dyDescent="0.2">
      <c r="A428" s="81"/>
      <c r="B428" s="81"/>
      <c r="C428" s="81"/>
      <c r="D428" s="91"/>
      <c r="E428" s="81"/>
      <c r="F428" s="81"/>
      <c r="G428" s="81"/>
      <c r="H428" s="81"/>
      <c r="I428" s="81"/>
      <c r="J428" s="81"/>
      <c r="K428" s="81"/>
      <c r="L428" s="81"/>
      <c r="M428" s="81"/>
      <c r="N428" s="81"/>
      <c r="O428" s="81"/>
      <c r="P428" s="81"/>
      <c r="Q428" s="81"/>
    </row>
    <row r="429" spans="1:17" ht="13.5" customHeight="1" x14ac:dyDescent="0.2">
      <c r="A429" s="81"/>
      <c r="B429" s="81"/>
      <c r="C429" s="81"/>
      <c r="D429" s="91"/>
      <c r="E429" s="81"/>
      <c r="F429" s="81"/>
      <c r="G429" s="81"/>
      <c r="H429" s="81"/>
      <c r="I429" s="81"/>
      <c r="J429" s="81"/>
      <c r="K429" s="81"/>
      <c r="L429" s="81"/>
      <c r="M429" s="81"/>
      <c r="N429" s="81"/>
      <c r="O429" s="81"/>
      <c r="P429" s="81"/>
      <c r="Q429" s="81"/>
    </row>
    <row r="430" spans="1:17" ht="13.5" customHeight="1" x14ac:dyDescent="0.2">
      <c r="A430" s="81"/>
      <c r="B430" s="81"/>
      <c r="C430" s="81"/>
      <c r="D430" s="91"/>
      <c r="E430" s="81"/>
      <c r="F430" s="81"/>
      <c r="G430" s="81"/>
      <c r="H430" s="81"/>
      <c r="I430" s="81"/>
      <c r="J430" s="81"/>
      <c r="K430" s="81"/>
      <c r="L430" s="81"/>
      <c r="M430" s="81"/>
      <c r="N430" s="81"/>
      <c r="O430" s="81"/>
      <c r="P430" s="81"/>
      <c r="Q430" s="81"/>
    </row>
    <row r="431" spans="1:17" ht="13.5" customHeight="1" x14ac:dyDescent="0.2">
      <c r="A431" s="81"/>
      <c r="B431" s="81"/>
      <c r="C431" s="81"/>
      <c r="D431" s="91"/>
      <c r="E431" s="81"/>
      <c r="F431" s="81"/>
      <c r="G431" s="81"/>
      <c r="H431" s="81"/>
      <c r="I431" s="81"/>
      <c r="J431" s="81"/>
      <c r="K431" s="81"/>
      <c r="L431" s="81"/>
      <c r="M431" s="81"/>
      <c r="N431" s="81"/>
      <c r="O431" s="81"/>
      <c r="P431" s="81"/>
      <c r="Q431" s="81"/>
    </row>
    <row r="432" spans="1:17" ht="13.5" customHeight="1" x14ac:dyDescent="0.2">
      <c r="A432" s="81"/>
      <c r="B432" s="81"/>
      <c r="C432" s="81"/>
      <c r="D432" s="91"/>
      <c r="E432" s="81"/>
      <c r="F432" s="81"/>
      <c r="G432" s="81"/>
      <c r="H432" s="81"/>
      <c r="I432" s="81"/>
      <c r="J432" s="81"/>
      <c r="K432" s="81"/>
      <c r="L432" s="81"/>
      <c r="M432" s="81"/>
      <c r="N432" s="81"/>
      <c r="O432" s="81"/>
      <c r="P432" s="81"/>
      <c r="Q432" s="81"/>
    </row>
    <row r="433" spans="1:17" ht="13.5" customHeight="1" x14ac:dyDescent="0.2">
      <c r="A433" s="81"/>
      <c r="B433" s="81"/>
      <c r="C433" s="81"/>
      <c r="D433" s="91"/>
      <c r="E433" s="81"/>
      <c r="F433" s="81"/>
      <c r="G433" s="81"/>
      <c r="H433" s="81"/>
      <c r="I433" s="81"/>
      <c r="J433" s="81"/>
      <c r="K433" s="81"/>
      <c r="L433" s="81"/>
      <c r="M433" s="81"/>
      <c r="N433" s="81"/>
      <c r="O433" s="81"/>
      <c r="P433" s="81"/>
      <c r="Q433" s="81"/>
    </row>
    <row r="434" spans="1:17" ht="13.5" customHeight="1" x14ac:dyDescent="0.2">
      <c r="A434" s="81"/>
      <c r="B434" s="81"/>
      <c r="C434" s="81"/>
      <c r="D434" s="91"/>
      <c r="E434" s="81"/>
      <c r="F434" s="81"/>
      <c r="G434" s="81"/>
      <c r="H434" s="81"/>
      <c r="I434" s="81"/>
      <c r="J434" s="81"/>
      <c r="K434" s="81"/>
      <c r="L434" s="81"/>
      <c r="M434" s="81"/>
      <c r="N434" s="81"/>
      <c r="O434" s="81"/>
      <c r="P434" s="81"/>
      <c r="Q434" s="81"/>
    </row>
    <row r="435" spans="1:17" ht="13.5" customHeight="1" x14ac:dyDescent="0.2">
      <c r="A435" s="81"/>
      <c r="B435" s="81"/>
      <c r="C435" s="81"/>
      <c r="D435" s="91"/>
      <c r="E435" s="81"/>
      <c r="F435" s="81"/>
      <c r="G435" s="81"/>
      <c r="H435" s="81"/>
      <c r="I435" s="81"/>
      <c r="J435" s="81"/>
      <c r="K435" s="81"/>
      <c r="L435" s="81"/>
      <c r="M435" s="81"/>
      <c r="N435" s="81"/>
      <c r="O435" s="81"/>
      <c r="P435" s="81"/>
      <c r="Q435" s="81"/>
    </row>
    <row r="436" spans="1:17" ht="13.5" customHeight="1" x14ac:dyDescent="0.2">
      <c r="A436" s="81"/>
      <c r="B436" s="81"/>
      <c r="C436" s="81"/>
      <c r="D436" s="91"/>
      <c r="E436" s="81"/>
      <c r="F436" s="81"/>
      <c r="G436" s="81"/>
      <c r="H436" s="81"/>
      <c r="I436" s="81"/>
      <c r="J436" s="81"/>
      <c r="K436" s="81"/>
      <c r="L436" s="81"/>
      <c r="M436" s="81"/>
      <c r="N436" s="81"/>
      <c r="O436" s="81"/>
      <c r="P436" s="81"/>
      <c r="Q436" s="81"/>
    </row>
    <row r="437" spans="1:17" ht="13.5" customHeight="1" x14ac:dyDescent="0.2">
      <c r="A437" s="81"/>
      <c r="B437" s="81"/>
      <c r="C437" s="81"/>
      <c r="D437" s="91"/>
      <c r="E437" s="81"/>
      <c r="F437" s="81"/>
      <c r="G437" s="81"/>
      <c r="H437" s="81"/>
      <c r="I437" s="81"/>
      <c r="J437" s="81"/>
      <c r="K437" s="81"/>
      <c r="L437" s="81"/>
      <c r="M437" s="81"/>
      <c r="N437" s="81"/>
      <c r="O437" s="81"/>
      <c r="P437" s="81"/>
      <c r="Q437" s="81"/>
    </row>
    <row r="438" spans="1:17" ht="13.5" customHeight="1" x14ac:dyDescent="0.2">
      <c r="A438" s="81"/>
      <c r="B438" s="81"/>
      <c r="C438" s="81"/>
      <c r="D438" s="91"/>
      <c r="E438" s="81"/>
      <c r="F438" s="81"/>
      <c r="G438" s="81"/>
      <c r="H438" s="81"/>
      <c r="I438" s="81"/>
      <c r="J438" s="81"/>
      <c r="K438" s="81"/>
      <c r="L438" s="81"/>
      <c r="M438" s="81"/>
      <c r="N438" s="81"/>
      <c r="O438" s="81"/>
      <c r="P438" s="81"/>
      <c r="Q438" s="81"/>
    </row>
    <row r="439" spans="1:17" ht="13.5" customHeight="1" x14ac:dyDescent="0.2">
      <c r="A439" s="81"/>
      <c r="B439" s="81"/>
      <c r="C439" s="81"/>
      <c r="D439" s="91"/>
      <c r="E439" s="81"/>
      <c r="F439" s="81"/>
      <c r="G439" s="81"/>
      <c r="H439" s="81"/>
      <c r="I439" s="81"/>
      <c r="J439" s="81"/>
      <c r="K439" s="81"/>
      <c r="L439" s="81"/>
      <c r="M439" s="81"/>
      <c r="N439" s="81"/>
      <c r="O439" s="81"/>
      <c r="P439" s="81"/>
      <c r="Q439" s="81"/>
    </row>
    <row r="440" spans="1:17" ht="13.5" customHeight="1" x14ac:dyDescent="0.2">
      <c r="A440" s="81"/>
      <c r="B440" s="81"/>
      <c r="C440" s="81"/>
      <c r="D440" s="91"/>
      <c r="E440" s="81"/>
      <c r="F440" s="81"/>
      <c r="G440" s="81"/>
      <c r="H440" s="81"/>
      <c r="I440" s="81"/>
      <c r="J440" s="81"/>
      <c r="K440" s="81"/>
      <c r="L440" s="81"/>
      <c r="M440" s="81"/>
      <c r="N440" s="81"/>
      <c r="O440" s="81"/>
      <c r="P440" s="81"/>
      <c r="Q440" s="81"/>
    </row>
    <row r="441" spans="1:17" ht="13.5" customHeight="1" x14ac:dyDescent="0.2">
      <c r="A441" s="81"/>
      <c r="B441" s="81"/>
      <c r="C441" s="81"/>
      <c r="D441" s="91"/>
      <c r="E441" s="81"/>
      <c r="F441" s="81"/>
      <c r="G441" s="81"/>
      <c r="H441" s="81"/>
      <c r="I441" s="81"/>
      <c r="J441" s="81"/>
      <c r="K441" s="81"/>
      <c r="L441" s="81"/>
      <c r="M441" s="81"/>
      <c r="N441" s="81"/>
      <c r="O441" s="81"/>
      <c r="P441" s="81"/>
      <c r="Q441" s="81"/>
    </row>
    <row r="442" spans="1:17" ht="13.5" customHeight="1" x14ac:dyDescent="0.2">
      <c r="A442" s="81"/>
      <c r="B442" s="81"/>
      <c r="C442" s="81"/>
      <c r="D442" s="91"/>
      <c r="E442" s="81"/>
      <c r="F442" s="81"/>
      <c r="G442" s="81"/>
      <c r="H442" s="81"/>
      <c r="I442" s="81"/>
      <c r="J442" s="81"/>
      <c r="K442" s="81"/>
      <c r="L442" s="81"/>
      <c r="M442" s="81"/>
      <c r="N442" s="81"/>
      <c r="O442" s="81"/>
      <c r="P442" s="81"/>
      <c r="Q442" s="81"/>
    </row>
    <row r="443" spans="1:17" ht="13.5" customHeight="1" x14ac:dyDescent="0.2">
      <c r="A443" s="81"/>
      <c r="B443" s="81"/>
      <c r="C443" s="81"/>
      <c r="D443" s="91"/>
      <c r="E443" s="81"/>
      <c r="F443" s="81"/>
      <c r="G443" s="81"/>
      <c r="H443" s="81"/>
      <c r="I443" s="81"/>
      <c r="J443" s="81"/>
      <c r="K443" s="81"/>
      <c r="L443" s="81"/>
      <c r="M443" s="81"/>
      <c r="N443" s="81"/>
      <c r="O443" s="81"/>
      <c r="P443" s="81"/>
      <c r="Q443" s="81"/>
    </row>
    <row r="444" spans="1:17" ht="13.5" customHeight="1" x14ac:dyDescent="0.2">
      <c r="A444" s="81"/>
      <c r="B444" s="81"/>
      <c r="C444" s="81"/>
      <c r="D444" s="91"/>
      <c r="E444" s="81"/>
      <c r="F444" s="81"/>
      <c r="G444" s="81"/>
      <c r="H444" s="81"/>
      <c r="I444" s="81"/>
      <c r="J444" s="81"/>
      <c r="K444" s="81"/>
      <c r="L444" s="81"/>
      <c r="M444" s="81"/>
      <c r="N444" s="81"/>
      <c r="O444" s="81"/>
      <c r="P444" s="81"/>
      <c r="Q444" s="81"/>
    </row>
    <row r="445" spans="1:17" ht="13.5" customHeight="1" x14ac:dyDescent="0.2">
      <c r="A445" s="81"/>
      <c r="B445" s="81"/>
      <c r="C445" s="81"/>
      <c r="D445" s="91"/>
      <c r="E445" s="81"/>
      <c r="F445" s="81"/>
      <c r="G445" s="81"/>
      <c r="H445" s="81"/>
      <c r="I445" s="81"/>
      <c r="J445" s="81"/>
      <c r="K445" s="81"/>
      <c r="L445" s="81"/>
      <c r="M445" s="81"/>
      <c r="N445" s="81"/>
      <c r="O445" s="81"/>
      <c r="P445" s="81"/>
      <c r="Q445" s="81"/>
    </row>
    <row r="446" spans="1:17" ht="13.5" customHeight="1" x14ac:dyDescent="0.2">
      <c r="A446" s="81"/>
      <c r="B446" s="81"/>
      <c r="C446" s="81"/>
      <c r="D446" s="91"/>
      <c r="E446" s="81"/>
      <c r="F446" s="81"/>
      <c r="G446" s="81"/>
      <c r="H446" s="81"/>
      <c r="I446" s="81"/>
      <c r="J446" s="81"/>
      <c r="K446" s="81"/>
      <c r="L446" s="81"/>
      <c r="M446" s="81"/>
      <c r="N446" s="81"/>
      <c r="O446" s="81"/>
      <c r="P446" s="81"/>
      <c r="Q446" s="81"/>
    </row>
    <row r="447" spans="1:17" ht="13.5" customHeight="1" x14ac:dyDescent="0.2">
      <c r="A447" s="81"/>
      <c r="B447" s="81"/>
      <c r="C447" s="81"/>
      <c r="D447" s="91"/>
      <c r="E447" s="81"/>
      <c r="F447" s="81"/>
      <c r="G447" s="81"/>
      <c r="H447" s="81"/>
      <c r="I447" s="81"/>
      <c r="J447" s="81"/>
      <c r="K447" s="81"/>
      <c r="L447" s="81"/>
      <c r="M447" s="81"/>
      <c r="N447" s="81"/>
      <c r="O447" s="81"/>
      <c r="P447" s="81"/>
      <c r="Q447" s="81"/>
    </row>
    <row r="448" spans="1:17" ht="13.5" customHeight="1" x14ac:dyDescent="0.2">
      <c r="A448" s="81"/>
      <c r="B448" s="81"/>
      <c r="C448" s="81"/>
      <c r="D448" s="91"/>
      <c r="E448" s="81"/>
      <c r="F448" s="81"/>
      <c r="G448" s="81"/>
      <c r="H448" s="81"/>
      <c r="I448" s="81"/>
      <c r="J448" s="81"/>
      <c r="K448" s="81"/>
      <c r="L448" s="81"/>
      <c r="M448" s="81"/>
      <c r="N448" s="81"/>
      <c r="O448" s="81"/>
      <c r="P448" s="81"/>
      <c r="Q448" s="81"/>
    </row>
    <row r="449" spans="1:17" ht="13.5" customHeight="1" x14ac:dyDescent="0.2">
      <c r="A449" s="81"/>
      <c r="B449" s="81"/>
      <c r="C449" s="81"/>
      <c r="D449" s="91"/>
      <c r="E449" s="81"/>
      <c r="F449" s="81"/>
      <c r="G449" s="81"/>
      <c r="H449" s="81"/>
      <c r="I449" s="81"/>
      <c r="J449" s="81"/>
      <c r="K449" s="81"/>
      <c r="L449" s="81"/>
      <c r="M449" s="81"/>
      <c r="N449" s="81"/>
      <c r="O449" s="81"/>
      <c r="P449" s="81"/>
      <c r="Q449" s="81"/>
    </row>
    <row r="450" spans="1:17" ht="13.5" customHeight="1" x14ac:dyDescent="0.2">
      <c r="A450" s="81"/>
      <c r="B450" s="81"/>
      <c r="C450" s="81"/>
      <c r="D450" s="91"/>
      <c r="E450" s="81"/>
      <c r="F450" s="81"/>
      <c r="G450" s="81"/>
      <c r="H450" s="81"/>
      <c r="I450" s="81"/>
      <c r="J450" s="81"/>
      <c r="K450" s="81"/>
      <c r="L450" s="81"/>
      <c r="M450" s="81"/>
      <c r="N450" s="81"/>
      <c r="O450" s="81"/>
      <c r="P450" s="81"/>
      <c r="Q450" s="81"/>
    </row>
    <row r="451" spans="1:17" ht="13.5" customHeight="1" x14ac:dyDescent="0.2">
      <c r="A451" s="81"/>
      <c r="B451" s="81"/>
      <c r="C451" s="81"/>
      <c r="D451" s="91"/>
      <c r="E451" s="81"/>
      <c r="F451" s="81"/>
      <c r="G451" s="81"/>
      <c r="H451" s="81"/>
      <c r="I451" s="81"/>
      <c r="J451" s="81"/>
      <c r="K451" s="81"/>
      <c r="L451" s="81"/>
      <c r="M451" s="81"/>
      <c r="N451" s="81"/>
      <c r="O451" s="81"/>
      <c r="P451" s="81"/>
      <c r="Q451" s="81"/>
    </row>
    <row r="452" spans="1:17" ht="13.5" customHeight="1" x14ac:dyDescent="0.2">
      <c r="A452" s="81"/>
      <c r="B452" s="81"/>
      <c r="C452" s="81"/>
      <c r="D452" s="91"/>
      <c r="E452" s="81"/>
      <c r="F452" s="81"/>
      <c r="G452" s="81"/>
      <c r="H452" s="81"/>
      <c r="I452" s="81"/>
      <c r="J452" s="81"/>
      <c r="K452" s="81"/>
      <c r="L452" s="81"/>
      <c r="M452" s="81"/>
      <c r="N452" s="81"/>
      <c r="O452" s="81"/>
      <c r="P452" s="81"/>
      <c r="Q452" s="81"/>
    </row>
    <row r="453" spans="1:17" ht="13.5" customHeight="1" x14ac:dyDescent="0.2">
      <c r="A453" s="81"/>
      <c r="B453" s="81"/>
      <c r="C453" s="81"/>
      <c r="D453" s="91"/>
      <c r="E453" s="81"/>
      <c r="F453" s="81"/>
      <c r="G453" s="81"/>
      <c r="H453" s="81"/>
      <c r="I453" s="81"/>
      <c r="J453" s="81"/>
      <c r="K453" s="81"/>
      <c r="L453" s="81"/>
      <c r="M453" s="81"/>
      <c r="N453" s="81"/>
      <c r="O453" s="81"/>
      <c r="P453" s="81"/>
      <c r="Q453" s="81"/>
    </row>
    <row r="454" spans="1:17" ht="13.5" customHeight="1" x14ac:dyDescent="0.2">
      <c r="A454" s="81"/>
      <c r="B454" s="81"/>
      <c r="C454" s="81"/>
      <c r="D454" s="91"/>
      <c r="E454" s="81"/>
      <c r="F454" s="81"/>
      <c r="G454" s="81"/>
      <c r="H454" s="81"/>
      <c r="I454" s="81"/>
      <c r="J454" s="81"/>
      <c r="K454" s="81"/>
      <c r="L454" s="81"/>
      <c r="M454" s="81"/>
      <c r="N454" s="81"/>
      <c r="O454" s="81"/>
      <c r="P454" s="81"/>
      <c r="Q454" s="81"/>
    </row>
    <row r="455" spans="1:17" ht="13.5" customHeight="1" x14ac:dyDescent="0.2">
      <c r="A455" s="81"/>
      <c r="B455" s="81"/>
      <c r="C455" s="81"/>
      <c r="D455" s="91"/>
      <c r="E455" s="81"/>
      <c r="F455" s="81"/>
      <c r="G455" s="81"/>
      <c r="H455" s="81"/>
      <c r="I455" s="81"/>
      <c r="J455" s="81"/>
      <c r="K455" s="81"/>
      <c r="L455" s="81"/>
      <c r="M455" s="81"/>
      <c r="N455" s="81"/>
      <c r="O455" s="81"/>
      <c r="P455" s="81"/>
      <c r="Q455" s="81"/>
    </row>
    <row r="456" spans="1:17" ht="13.5" customHeight="1" x14ac:dyDescent="0.2">
      <c r="A456" s="81"/>
      <c r="B456" s="81"/>
      <c r="C456" s="81"/>
      <c r="D456" s="91"/>
      <c r="E456" s="81"/>
      <c r="F456" s="81"/>
      <c r="G456" s="81"/>
      <c r="H456" s="81"/>
      <c r="I456" s="81"/>
      <c r="J456" s="81"/>
      <c r="K456" s="81"/>
      <c r="L456" s="81"/>
      <c r="M456" s="81"/>
      <c r="N456" s="81"/>
      <c r="O456" s="81"/>
      <c r="P456" s="81"/>
      <c r="Q456" s="81"/>
    </row>
    <row r="457" spans="1:17" ht="13.5" customHeight="1" x14ac:dyDescent="0.2">
      <c r="A457" s="81"/>
      <c r="B457" s="81"/>
      <c r="C457" s="81"/>
      <c r="D457" s="91"/>
      <c r="E457" s="81"/>
      <c r="F457" s="81"/>
      <c r="G457" s="81"/>
      <c r="H457" s="81"/>
      <c r="I457" s="81"/>
      <c r="J457" s="81"/>
      <c r="K457" s="81"/>
      <c r="L457" s="81"/>
      <c r="M457" s="81"/>
      <c r="N457" s="81"/>
      <c r="O457" s="81"/>
      <c r="P457" s="81"/>
      <c r="Q457" s="81"/>
    </row>
    <row r="458" spans="1:17" ht="13.5" customHeight="1" x14ac:dyDescent="0.2">
      <c r="A458" s="81"/>
      <c r="B458" s="81"/>
      <c r="C458" s="81"/>
      <c r="D458" s="91"/>
      <c r="E458" s="81"/>
      <c r="F458" s="81"/>
      <c r="G458" s="81"/>
      <c r="H458" s="81"/>
      <c r="I458" s="81"/>
      <c r="J458" s="81"/>
      <c r="K458" s="81"/>
      <c r="L458" s="81"/>
      <c r="M458" s="81"/>
      <c r="N458" s="81"/>
      <c r="O458" s="81"/>
      <c r="P458" s="81"/>
      <c r="Q458" s="81"/>
    </row>
    <row r="459" spans="1:17" ht="13.5" customHeight="1" x14ac:dyDescent="0.2">
      <c r="A459" s="81"/>
      <c r="B459" s="81"/>
      <c r="C459" s="81"/>
      <c r="D459" s="91"/>
      <c r="E459" s="81"/>
      <c r="F459" s="81"/>
      <c r="G459" s="81"/>
      <c r="H459" s="81"/>
      <c r="I459" s="81"/>
      <c r="J459" s="81"/>
      <c r="K459" s="81"/>
      <c r="L459" s="81"/>
      <c r="M459" s="81"/>
      <c r="N459" s="81"/>
      <c r="O459" s="81"/>
      <c r="P459" s="81"/>
      <c r="Q459" s="81"/>
    </row>
    <row r="460" spans="1:17" ht="13.5" customHeight="1" x14ac:dyDescent="0.2">
      <c r="A460" s="81"/>
      <c r="B460" s="81"/>
      <c r="C460" s="81"/>
      <c r="D460" s="91"/>
      <c r="E460" s="81"/>
      <c r="F460" s="81"/>
      <c r="G460" s="81"/>
      <c r="H460" s="81"/>
      <c r="I460" s="81"/>
      <c r="J460" s="81"/>
      <c r="K460" s="81"/>
      <c r="L460" s="81"/>
      <c r="M460" s="81"/>
      <c r="N460" s="81"/>
      <c r="O460" s="81"/>
      <c r="P460" s="81"/>
      <c r="Q460" s="81"/>
    </row>
    <row r="461" spans="1:17" ht="13.5" customHeight="1" x14ac:dyDescent="0.2">
      <c r="A461" s="81"/>
      <c r="B461" s="81"/>
      <c r="C461" s="81"/>
      <c r="D461" s="91"/>
      <c r="E461" s="81"/>
      <c r="F461" s="81"/>
      <c r="G461" s="81"/>
      <c r="H461" s="81"/>
      <c r="I461" s="81"/>
      <c r="J461" s="81"/>
      <c r="K461" s="81"/>
      <c r="L461" s="81"/>
      <c r="M461" s="81"/>
      <c r="N461" s="81"/>
      <c r="O461" s="81"/>
      <c r="P461" s="81"/>
      <c r="Q461" s="81"/>
    </row>
    <row r="462" spans="1:17" ht="13.5" customHeight="1" x14ac:dyDescent="0.2">
      <c r="A462" s="81"/>
      <c r="B462" s="81"/>
      <c r="C462" s="81"/>
      <c r="D462" s="91"/>
      <c r="E462" s="81"/>
      <c r="F462" s="81"/>
      <c r="G462" s="81"/>
      <c r="H462" s="81"/>
      <c r="I462" s="81"/>
      <c r="J462" s="81"/>
      <c r="K462" s="81"/>
      <c r="L462" s="81"/>
      <c r="M462" s="81"/>
      <c r="N462" s="81"/>
      <c r="O462" s="81"/>
      <c r="P462" s="81"/>
      <c r="Q462" s="81"/>
    </row>
    <row r="463" spans="1:17" ht="13.5" customHeight="1" x14ac:dyDescent="0.2">
      <c r="A463" s="81"/>
      <c r="B463" s="81"/>
      <c r="C463" s="81"/>
      <c r="D463" s="91"/>
      <c r="E463" s="81"/>
      <c r="F463" s="81"/>
      <c r="G463" s="81"/>
      <c r="H463" s="81"/>
      <c r="I463" s="81"/>
      <c r="J463" s="81"/>
      <c r="K463" s="81"/>
      <c r="L463" s="81"/>
      <c r="M463" s="81"/>
      <c r="N463" s="81"/>
      <c r="O463" s="81"/>
      <c r="P463" s="81"/>
      <c r="Q463" s="81"/>
    </row>
    <row r="464" spans="1:17" ht="13.5" customHeight="1" x14ac:dyDescent="0.2">
      <c r="A464" s="81"/>
      <c r="B464" s="81"/>
      <c r="C464" s="81"/>
      <c r="D464" s="91"/>
      <c r="E464" s="81"/>
      <c r="F464" s="81"/>
      <c r="G464" s="81"/>
      <c r="H464" s="81"/>
      <c r="I464" s="81"/>
      <c r="J464" s="81"/>
      <c r="K464" s="81"/>
      <c r="L464" s="81"/>
      <c r="M464" s="81"/>
      <c r="N464" s="81"/>
      <c r="O464" s="81"/>
      <c r="P464" s="81"/>
      <c r="Q464" s="81"/>
    </row>
    <row r="465" spans="1:17" ht="13.5" customHeight="1" x14ac:dyDescent="0.2">
      <c r="A465" s="81"/>
      <c r="B465" s="81"/>
      <c r="C465" s="81"/>
      <c r="D465" s="91"/>
      <c r="E465" s="81"/>
      <c r="F465" s="81"/>
      <c r="G465" s="81"/>
      <c r="H465" s="81"/>
      <c r="I465" s="81"/>
      <c r="J465" s="81"/>
      <c r="K465" s="81"/>
      <c r="L465" s="81"/>
      <c r="M465" s="81"/>
      <c r="N465" s="81"/>
      <c r="O465" s="81"/>
      <c r="P465" s="81"/>
      <c r="Q465" s="81"/>
    </row>
    <row r="466" spans="1:17" ht="13.5" customHeight="1" x14ac:dyDescent="0.2">
      <c r="A466" s="81"/>
      <c r="B466" s="81"/>
      <c r="C466" s="81"/>
      <c r="D466" s="91"/>
      <c r="E466" s="81"/>
      <c r="F466" s="81"/>
      <c r="G466" s="81"/>
      <c r="H466" s="81"/>
      <c r="I466" s="81"/>
      <c r="J466" s="81"/>
      <c r="K466" s="81"/>
      <c r="L466" s="81"/>
      <c r="M466" s="81"/>
      <c r="N466" s="81"/>
      <c r="O466" s="81"/>
      <c r="P466" s="81"/>
      <c r="Q466" s="81"/>
    </row>
    <row r="467" spans="1:17" ht="13.5" customHeight="1" x14ac:dyDescent="0.2">
      <c r="A467" s="81"/>
      <c r="B467" s="81"/>
      <c r="C467" s="81"/>
      <c r="D467" s="91"/>
      <c r="E467" s="81"/>
      <c r="F467" s="81"/>
      <c r="G467" s="81"/>
      <c r="H467" s="81"/>
      <c r="I467" s="81"/>
      <c r="J467" s="81"/>
      <c r="K467" s="81"/>
      <c r="L467" s="81"/>
      <c r="M467" s="81"/>
      <c r="N467" s="81"/>
      <c r="O467" s="81"/>
      <c r="P467" s="81"/>
      <c r="Q467" s="81"/>
    </row>
    <row r="468" spans="1:17" ht="13.5" customHeight="1" x14ac:dyDescent="0.2">
      <c r="A468" s="81"/>
      <c r="B468" s="81"/>
      <c r="C468" s="81"/>
      <c r="D468" s="91"/>
      <c r="E468" s="81"/>
      <c r="F468" s="81"/>
      <c r="G468" s="81"/>
      <c r="H468" s="81"/>
      <c r="I468" s="81"/>
      <c r="J468" s="81"/>
      <c r="K468" s="81"/>
      <c r="L468" s="81"/>
      <c r="M468" s="81"/>
      <c r="N468" s="81"/>
      <c r="O468" s="81"/>
      <c r="P468" s="81"/>
      <c r="Q468" s="81"/>
    </row>
    <row r="469" spans="1:17" ht="13.5" customHeight="1" x14ac:dyDescent="0.2">
      <c r="A469" s="81"/>
      <c r="B469" s="81"/>
      <c r="C469" s="81"/>
      <c r="D469" s="91"/>
      <c r="E469" s="81"/>
      <c r="F469" s="81"/>
      <c r="G469" s="81"/>
      <c r="H469" s="81"/>
      <c r="I469" s="81"/>
      <c r="J469" s="81"/>
      <c r="K469" s="81"/>
      <c r="L469" s="81"/>
      <c r="M469" s="81"/>
      <c r="N469" s="81"/>
      <c r="O469" s="81"/>
      <c r="P469" s="81"/>
      <c r="Q469" s="81"/>
    </row>
    <row r="470" spans="1:17" ht="13.5" customHeight="1" x14ac:dyDescent="0.2">
      <c r="A470" s="81"/>
      <c r="B470" s="81"/>
      <c r="C470" s="81"/>
      <c r="D470" s="91"/>
      <c r="E470" s="81"/>
      <c r="F470" s="81"/>
      <c r="G470" s="81"/>
      <c r="H470" s="81"/>
      <c r="I470" s="81"/>
      <c r="J470" s="81"/>
      <c r="K470" s="81"/>
      <c r="L470" s="81"/>
      <c r="M470" s="81"/>
      <c r="N470" s="81"/>
      <c r="O470" s="81"/>
      <c r="P470" s="81"/>
      <c r="Q470" s="81"/>
    </row>
    <row r="471" spans="1:17" ht="13.5" customHeight="1" x14ac:dyDescent="0.2">
      <c r="A471" s="81"/>
      <c r="B471" s="81"/>
      <c r="C471" s="81"/>
      <c r="D471" s="91"/>
      <c r="E471" s="81"/>
      <c r="F471" s="81"/>
      <c r="G471" s="81"/>
      <c r="H471" s="81"/>
      <c r="I471" s="81"/>
      <c r="J471" s="81"/>
      <c r="K471" s="81"/>
      <c r="L471" s="81"/>
      <c r="M471" s="81"/>
      <c r="N471" s="81"/>
      <c r="O471" s="81"/>
      <c r="P471" s="81"/>
      <c r="Q471" s="81"/>
    </row>
    <row r="472" spans="1:17" ht="13.5" customHeight="1" x14ac:dyDescent="0.2">
      <c r="A472" s="81"/>
      <c r="B472" s="81"/>
      <c r="C472" s="81"/>
      <c r="D472" s="91"/>
      <c r="E472" s="81"/>
      <c r="F472" s="81"/>
      <c r="G472" s="81"/>
      <c r="H472" s="81"/>
      <c r="I472" s="81"/>
      <c r="J472" s="81"/>
      <c r="K472" s="81"/>
      <c r="L472" s="81"/>
      <c r="M472" s="81"/>
      <c r="N472" s="81"/>
      <c r="O472" s="81"/>
      <c r="P472" s="81"/>
      <c r="Q472" s="81"/>
    </row>
    <row r="473" spans="1:17" ht="13.5" customHeight="1" x14ac:dyDescent="0.2">
      <c r="A473" s="81"/>
      <c r="B473" s="81"/>
      <c r="C473" s="81"/>
      <c r="D473" s="91"/>
      <c r="E473" s="81"/>
      <c r="F473" s="81"/>
      <c r="G473" s="81"/>
      <c r="H473" s="81"/>
      <c r="I473" s="81"/>
      <c r="J473" s="81"/>
      <c r="K473" s="81"/>
      <c r="L473" s="81"/>
      <c r="M473" s="81"/>
      <c r="N473" s="81"/>
      <c r="O473" s="81"/>
      <c r="P473" s="81"/>
      <c r="Q473" s="81"/>
    </row>
    <row r="474" spans="1:17" ht="13.5" customHeight="1" x14ac:dyDescent="0.2">
      <c r="A474" s="81"/>
      <c r="B474" s="81"/>
      <c r="C474" s="81"/>
      <c r="D474" s="91"/>
      <c r="E474" s="81"/>
      <c r="F474" s="81"/>
      <c r="G474" s="81"/>
      <c r="H474" s="81"/>
      <c r="I474" s="81"/>
      <c r="J474" s="81"/>
      <c r="K474" s="81"/>
      <c r="L474" s="81"/>
      <c r="M474" s="81"/>
      <c r="N474" s="81"/>
      <c r="O474" s="81"/>
      <c r="P474" s="81"/>
      <c r="Q474" s="81"/>
    </row>
    <row r="475" spans="1:17" ht="13.5" customHeight="1" x14ac:dyDescent="0.2">
      <c r="A475" s="81"/>
      <c r="B475" s="81"/>
      <c r="C475" s="81"/>
      <c r="D475" s="91"/>
      <c r="E475" s="81"/>
      <c r="F475" s="81"/>
      <c r="G475" s="81"/>
      <c r="H475" s="81"/>
      <c r="I475" s="81"/>
      <c r="J475" s="81"/>
      <c r="K475" s="81"/>
      <c r="L475" s="81"/>
      <c r="M475" s="81"/>
      <c r="N475" s="81"/>
      <c r="O475" s="81"/>
      <c r="P475" s="81"/>
      <c r="Q475" s="81"/>
    </row>
    <row r="476" spans="1:17" ht="13.5" customHeight="1" x14ac:dyDescent="0.2">
      <c r="A476" s="81"/>
      <c r="B476" s="81"/>
      <c r="C476" s="81"/>
      <c r="D476" s="91"/>
      <c r="E476" s="81"/>
      <c r="F476" s="81"/>
      <c r="G476" s="81"/>
      <c r="H476" s="81"/>
      <c r="I476" s="81"/>
      <c r="J476" s="81"/>
      <c r="K476" s="81"/>
      <c r="L476" s="81"/>
      <c r="M476" s="81"/>
      <c r="N476" s="81"/>
      <c r="O476" s="81"/>
      <c r="P476" s="81"/>
      <c r="Q476" s="81"/>
    </row>
    <row r="477" spans="1:17" ht="13.5" customHeight="1" x14ac:dyDescent="0.2">
      <c r="A477" s="81"/>
      <c r="B477" s="81"/>
      <c r="C477" s="81"/>
      <c r="D477" s="91"/>
      <c r="E477" s="81"/>
      <c r="F477" s="81"/>
      <c r="G477" s="81"/>
      <c r="H477" s="81"/>
      <c r="I477" s="81"/>
      <c r="J477" s="81"/>
      <c r="K477" s="81"/>
      <c r="L477" s="81"/>
      <c r="M477" s="81"/>
      <c r="N477" s="81"/>
      <c r="O477" s="81"/>
      <c r="P477" s="81"/>
      <c r="Q477" s="81"/>
    </row>
    <row r="478" spans="1:17" ht="13.5" customHeight="1" x14ac:dyDescent="0.2">
      <c r="A478" s="81"/>
      <c r="B478" s="81"/>
      <c r="C478" s="81"/>
      <c r="D478" s="91"/>
      <c r="E478" s="81"/>
      <c r="F478" s="81"/>
      <c r="G478" s="81"/>
      <c r="H478" s="81"/>
      <c r="I478" s="81"/>
      <c r="J478" s="81"/>
      <c r="K478" s="81"/>
      <c r="L478" s="81"/>
      <c r="M478" s="81"/>
      <c r="N478" s="81"/>
      <c r="O478" s="81"/>
      <c r="P478" s="81"/>
      <c r="Q478" s="81"/>
    </row>
    <row r="479" spans="1:17" ht="13.5" customHeight="1" x14ac:dyDescent="0.2">
      <c r="A479" s="81"/>
      <c r="B479" s="81"/>
      <c r="C479" s="81"/>
      <c r="D479" s="91"/>
      <c r="E479" s="81"/>
      <c r="F479" s="81"/>
      <c r="G479" s="81"/>
      <c r="H479" s="81"/>
      <c r="I479" s="81"/>
      <c r="J479" s="81"/>
      <c r="K479" s="81"/>
      <c r="L479" s="81"/>
      <c r="M479" s="81"/>
      <c r="N479" s="81"/>
      <c r="O479" s="81"/>
      <c r="P479" s="81"/>
      <c r="Q479" s="81"/>
    </row>
    <row r="480" spans="1:17" ht="13.5" customHeight="1" x14ac:dyDescent="0.2">
      <c r="A480" s="81"/>
      <c r="B480" s="81"/>
      <c r="C480" s="81"/>
      <c r="D480" s="91"/>
      <c r="E480" s="81"/>
      <c r="F480" s="81"/>
      <c r="G480" s="81"/>
      <c r="H480" s="81"/>
      <c r="I480" s="81"/>
      <c r="J480" s="81"/>
      <c r="K480" s="81"/>
      <c r="L480" s="81"/>
      <c r="M480" s="81"/>
      <c r="N480" s="81"/>
      <c r="O480" s="81"/>
      <c r="P480" s="81"/>
      <c r="Q480" s="81"/>
    </row>
    <row r="481" spans="1:17" ht="13.5" customHeight="1" x14ac:dyDescent="0.2">
      <c r="A481" s="81"/>
      <c r="B481" s="81"/>
      <c r="C481" s="81"/>
      <c r="D481" s="91"/>
      <c r="E481" s="81"/>
      <c r="F481" s="81"/>
      <c r="G481" s="81"/>
      <c r="H481" s="81"/>
      <c r="I481" s="81"/>
      <c r="J481" s="81"/>
      <c r="K481" s="81"/>
      <c r="L481" s="81"/>
      <c r="M481" s="81"/>
      <c r="N481" s="81"/>
      <c r="O481" s="81"/>
      <c r="P481" s="81"/>
      <c r="Q481" s="81"/>
    </row>
    <row r="482" spans="1:17" ht="13.5" customHeight="1" x14ac:dyDescent="0.2">
      <c r="A482" s="81"/>
      <c r="B482" s="81"/>
      <c r="C482" s="81"/>
      <c r="D482" s="91"/>
      <c r="E482" s="81"/>
      <c r="F482" s="81"/>
      <c r="G482" s="81"/>
      <c r="H482" s="81"/>
      <c r="I482" s="81"/>
      <c r="J482" s="81"/>
      <c r="K482" s="81"/>
      <c r="L482" s="81"/>
      <c r="M482" s="81"/>
      <c r="N482" s="81"/>
      <c r="O482" s="81"/>
      <c r="P482" s="81"/>
      <c r="Q482" s="81"/>
    </row>
    <row r="483" spans="1:17" ht="13.5" customHeight="1" x14ac:dyDescent="0.2">
      <c r="A483" s="81"/>
      <c r="B483" s="81"/>
      <c r="C483" s="81"/>
      <c r="D483" s="91"/>
      <c r="E483" s="81"/>
      <c r="F483" s="81"/>
      <c r="G483" s="81"/>
      <c r="H483" s="81"/>
      <c r="I483" s="81"/>
      <c r="J483" s="81"/>
      <c r="K483" s="81"/>
      <c r="L483" s="81"/>
      <c r="M483" s="81"/>
      <c r="N483" s="81"/>
      <c r="O483" s="81"/>
      <c r="P483" s="81"/>
      <c r="Q483" s="81"/>
    </row>
    <row r="484" spans="1:17" ht="13.5" customHeight="1" x14ac:dyDescent="0.2">
      <c r="A484" s="81"/>
      <c r="B484" s="81"/>
      <c r="C484" s="81"/>
      <c r="D484" s="91"/>
      <c r="E484" s="81"/>
      <c r="F484" s="81"/>
      <c r="G484" s="81"/>
      <c r="H484" s="81"/>
      <c r="I484" s="81"/>
      <c r="J484" s="81"/>
      <c r="K484" s="81"/>
      <c r="L484" s="81"/>
      <c r="M484" s="81"/>
      <c r="N484" s="81"/>
      <c r="O484" s="81"/>
      <c r="P484" s="81"/>
      <c r="Q484" s="81"/>
    </row>
    <row r="485" spans="1:17" ht="13.5" customHeight="1" x14ac:dyDescent="0.2">
      <c r="A485" s="81"/>
      <c r="B485" s="81"/>
      <c r="C485" s="81"/>
      <c r="D485" s="91"/>
      <c r="E485" s="81"/>
      <c r="F485" s="81"/>
      <c r="G485" s="81"/>
      <c r="H485" s="81"/>
      <c r="I485" s="81"/>
      <c r="J485" s="81"/>
      <c r="K485" s="81"/>
      <c r="L485" s="81"/>
      <c r="M485" s="81"/>
      <c r="N485" s="81"/>
      <c r="O485" s="81"/>
      <c r="P485" s="81"/>
      <c r="Q485" s="81"/>
    </row>
    <row r="486" spans="1:17" ht="13.5" customHeight="1" x14ac:dyDescent="0.2">
      <c r="A486" s="81"/>
      <c r="B486" s="81"/>
      <c r="C486" s="81"/>
      <c r="D486" s="91"/>
      <c r="E486" s="81"/>
      <c r="F486" s="81"/>
      <c r="G486" s="81"/>
      <c r="H486" s="81"/>
      <c r="I486" s="81"/>
      <c r="J486" s="81"/>
      <c r="K486" s="81"/>
      <c r="L486" s="81"/>
      <c r="M486" s="81"/>
      <c r="N486" s="81"/>
      <c r="O486" s="81"/>
      <c r="P486" s="81"/>
      <c r="Q486" s="81"/>
    </row>
    <row r="487" spans="1:17" ht="13.5" customHeight="1" x14ac:dyDescent="0.2">
      <c r="A487" s="81"/>
      <c r="B487" s="81"/>
      <c r="C487" s="81"/>
      <c r="D487" s="91"/>
      <c r="E487" s="81"/>
      <c r="F487" s="81"/>
      <c r="G487" s="81"/>
      <c r="H487" s="81"/>
      <c r="I487" s="81"/>
      <c r="J487" s="81"/>
      <c r="K487" s="81"/>
      <c r="L487" s="81"/>
      <c r="M487" s="81"/>
      <c r="N487" s="81"/>
      <c r="O487" s="81"/>
      <c r="P487" s="81"/>
      <c r="Q487" s="81"/>
    </row>
    <row r="488" spans="1:17" ht="13.5" customHeight="1" x14ac:dyDescent="0.2">
      <c r="A488" s="81"/>
      <c r="B488" s="81"/>
      <c r="C488" s="81"/>
      <c r="D488" s="91"/>
      <c r="E488" s="81"/>
      <c r="F488" s="81"/>
      <c r="G488" s="81"/>
      <c r="H488" s="81"/>
      <c r="I488" s="81"/>
      <c r="J488" s="81"/>
      <c r="K488" s="81"/>
      <c r="L488" s="81"/>
      <c r="M488" s="81"/>
      <c r="N488" s="81"/>
      <c r="O488" s="81"/>
      <c r="P488" s="81"/>
      <c r="Q488" s="81"/>
    </row>
    <row r="489" spans="1:17" ht="13.5" customHeight="1" x14ac:dyDescent="0.2">
      <c r="A489" s="81"/>
      <c r="B489" s="81"/>
      <c r="C489" s="81"/>
      <c r="D489" s="91"/>
      <c r="E489" s="81"/>
      <c r="F489" s="81"/>
      <c r="G489" s="81"/>
      <c r="H489" s="81"/>
      <c r="I489" s="81"/>
      <c r="J489" s="81"/>
      <c r="K489" s="81"/>
      <c r="L489" s="81"/>
      <c r="M489" s="81"/>
      <c r="N489" s="81"/>
      <c r="O489" s="81"/>
      <c r="P489" s="81"/>
      <c r="Q489" s="81"/>
    </row>
    <row r="490" spans="1:17" ht="13.5" customHeight="1" x14ac:dyDescent="0.2">
      <c r="A490" s="81"/>
      <c r="B490" s="81"/>
      <c r="C490" s="81"/>
      <c r="D490" s="91"/>
      <c r="E490" s="81"/>
      <c r="F490" s="81"/>
      <c r="G490" s="81"/>
      <c r="H490" s="81"/>
      <c r="I490" s="81"/>
      <c r="J490" s="81"/>
      <c r="K490" s="81"/>
      <c r="L490" s="81"/>
      <c r="M490" s="81"/>
      <c r="N490" s="81"/>
      <c r="O490" s="81"/>
      <c r="P490" s="81"/>
      <c r="Q490" s="81"/>
    </row>
    <row r="491" spans="1:17" ht="13.5" customHeight="1" x14ac:dyDescent="0.2">
      <c r="A491" s="81"/>
      <c r="B491" s="81"/>
      <c r="C491" s="81"/>
      <c r="D491" s="91"/>
      <c r="E491" s="81"/>
      <c r="F491" s="81"/>
      <c r="G491" s="81"/>
      <c r="H491" s="81"/>
      <c r="I491" s="81"/>
      <c r="J491" s="81"/>
      <c r="K491" s="81"/>
      <c r="L491" s="81"/>
      <c r="M491" s="81"/>
      <c r="N491" s="81"/>
      <c r="O491" s="81"/>
      <c r="P491" s="81"/>
      <c r="Q491" s="81"/>
    </row>
    <row r="492" spans="1:17" ht="13.5" customHeight="1" x14ac:dyDescent="0.2">
      <c r="A492" s="81"/>
      <c r="B492" s="81"/>
      <c r="C492" s="81"/>
      <c r="D492" s="91"/>
      <c r="E492" s="81"/>
      <c r="F492" s="81"/>
      <c r="G492" s="81"/>
      <c r="H492" s="81"/>
      <c r="I492" s="81"/>
      <c r="J492" s="81"/>
      <c r="K492" s="81"/>
      <c r="L492" s="81"/>
      <c r="M492" s="81"/>
      <c r="N492" s="81"/>
      <c r="O492" s="81"/>
      <c r="P492" s="81"/>
      <c r="Q492" s="81"/>
    </row>
    <row r="493" spans="1:17" ht="13.5" customHeight="1" x14ac:dyDescent="0.2">
      <c r="A493" s="81"/>
      <c r="B493" s="81"/>
      <c r="C493" s="81"/>
      <c r="D493" s="91"/>
      <c r="E493" s="81"/>
      <c r="F493" s="81"/>
      <c r="G493" s="81"/>
      <c r="H493" s="81"/>
      <c r="I493" s="81"/>
      <c r="J493" s="81"/>
      <c r="K493" s="81"/>
      <c r="L493" s="81"/>
      <c r="M493" s="81"/>
      <c r="N493" s="81"/>
      <c r="O493" s="81"/>
      <c r="P493" s="81"/>
      <c r="Q493" s="81"/>
    </row>
    <row r="494" spans="1:17" ht="13.5" customHeight="1" x14ac:dyDescent="0.2">
      <c r="A494" s="81"/>
      <c r="B494" s="81"/>
      <c r="C494" s="81"/>
      <c r="D494" s="91"/>
      <c r="E494" s="81"/>
      <c r="F494" s="81"/>
      <c r="G494" s="81"/>
      <c r="H494" s="81"/>
      <c r="I494" s="81"/>
      <c r="J494" s="81"/>
      <c r="K494" s="81"/>
      <c r="L494" s="81"/>
      <c r="M494" s="81"/>
      <c r="N494" s="81"/>
      <c r="O494" s="81"/>
      <c r="P494" s="81"/>
      <c r="Q494" s="81"/>
    </row>
    <row r="495" spans="1:17" ht="13.5" customHeight="1" x14ac:dyDescent="0.2">
      <c r="A495" s="81"/>
      <c r="B495" s="81"/>
      <c r="C495" s="81"/>
      <c r="D495" s="91"/>
      <c r="E495" s="81"/>
      <c r="F495" s="81"/>
      <c r="G495" s="81"/>
      <c r="H495" s="81"/>
      <c r="I495" s="81"/>
      <c r="J495" s="81"/>
      <c r="K495" s="81"/>
      <c r="L495" s="81"/>
      <c r="M495" s="81"/>
      <c r="N495" s="81"/>
      <c r="O495" s="81"/>
      <c r="P495" s="81"/>
      <c r="Q495" s="81"/>
    </row>
    <row r="496" spans="1:17" ht="13.5" customHeight="1" x14ac:dyDescent="0.2">
      <c r="A496" s="81"/>
      <c r="B496" s="81"/>
      <c r="C496" s="81"/>
      <c r="D496" s="91"/>
      <c r="E496" s="81"/>
      <c r="F496" s="81"/>
      <c r="G496" s="81"/>
      <c r="H496" s="81"/>
      <c r="I496" s="81"/>
      <c r="J496" s="81"/>
      <c r="K496" s="81"/>
      <c r="L496" s="81"/>
      <c r="M496" s="81"/>
      <c r="N496" s="81"/>
      <c r="O496" s="81"/>
      <c r="P496" s="81"/>
      <c r="Q496" s="81"/>
    </row>
    <row r="497" spans="1:17" ht="13.5" customHeight="1" x14ac:dyDescent="0.2">
      <c r="A497" s="81"/>
      <c r="B497" s="81"/>
      <c r="C497" s="81"/>
      <c r="D497" s="91"/>
      <c r="E497" s="81"/>
      <c r="F497" s="81"/>
      <c r="G497" s="81"/>
      <c r="H497" s="81"/>
      <c r="I497" s="81"/>
      <c r="J497" s="81"/>
      <c r="K497" s="81"/>
      <c r="L497" s="81"/>
      <c r="M497" s="81"/>
      <c r="N497" s="81"/>
      <c r="O497" s="81"/>
      <c r="P497" s="81"/>
      <c r="Q497" s="81"/>
    </row>
    <row r="498" spans="1:17" ht="13.5" customHeight="1" x14ac:dyDescent="0.2">
      <c r="A498" s="81"/>
      <c r="B498" s="81"/>
      <c r="C498" s="81"/>
      <c r="D498" s="91"/>
      <c r="E498" s="81"/>
      <c r="F498" s="81"/>
      <c r="G498" s="81"/>
      <c r="H498" s="81"/>
      <c r="I498" s="81"/>
      <c r="J498" s="81"/>
      <c r="K498" s="81"/>
      <c r="L498" s="81"/>
      <c r="M498" s="81"/>
      <c r="N498" s="81"/>
      <c r="O498" s="81"/>
      <c r="P498" s="81"/>
      <c r="Q498" s="81"/>
    </row>
    <row r="499" spans="1:17" ht="13.5" customHeight="1" x14ac:dyDescent="0.2">
      <c r="A499" s="81"/>
      <c r="B499" s="81"/>
      <c r="C499" s="81"/>
      <c r="D499" s="91"/>
      <c r="E499" s="81"/>
      <c r="F499" s="81"/>
      <c r="G499" s="81"/>
      <c r="H499" s="81"/>
      <c r="I499" s="81"/>
      <c r="J499" s="81"/>
      <c r="K499" s="81"/>
      <c r="L499" s="81"/>
      <c r="M499" s="81"/>
      <c r="N499" s="81"/>
      <c r="O499" s="81"/>
      <c r="P499" s="81"/>
      <c r="Q499" s="81"/>
    </row>
    <row r="500" spans="1:17" ht="13.5" customHeight="1" x14ac:dyDescent="0.2">
      <c r="A500" s="81"/>
      <c r="B500" s="81"/>
      <c r="C500" s="81"/>
      <c r="D500" s="91"/>
      <c r="E500" s="81"/>
      <c r="F500" s="81"/>
      <c r="G500" s="81"/>
      <c r="H500" s="81"/>
      <c r="I500" s="81"/>
      <c r="J500" s="81"/>
      <c r="K500" s="81"/>
      <c r="L500" s="81"/>
      <c r="M500" s="81"/>
      <c r="N500" s="81"/>
      <c r="O500" s="81"/>
      <c r="P500" s="81"/>
      <c r="Q500" s="81"/>
    </row>
    <row r="501" spans="1:17" ht="13.5" customHeight="1" x14ac:dyDescent="0.2">
      <c r="A501" s="81"/>
      <c r="B501" s="81"/>
      <c r="C501" s="81"/>
      <c r="D501" s="91"/>
      <c r="E501" s="81"/>
      <c r="F501" s="81"/>
      <c r="G501" s="81"/>
      <c r="H501" s="81"/>
      <c r="I501" s="81"/>
      <c r="J501" s="81"/>
      <c r="K501" s="81"/>
      <c r="L501" s="81"/>
      <c r="M501" s="81"/>
      <c r="N501" s="81"/>
      <c r="O501" s="81"/>
      <c r="P501" s="81"/>
      <c r="Q501" s="81"/>
    </row>
    <row r="502" spans="1:17" ht="13.5" customHeight="1" x14ac:dyDescent="0.2">
      <c r="A502" s="81"/>
      <c r="B502" s="81"/>
      <c r="C502" s="81"/>
      <c r="D502" s="91"/>
      <c r="E502" s="81"/>
      <c r="F502" s="81"/>
      <c r="G502" s="81"/>
      <c r="H502" s="81"/>
      <c r="I502" s="81"/>
      <c r="J502" s="81"/>
      <c r="K502" s="81"/>
      <c r="L502" s="81"/>
      <c r="M502" s="81"/>
      <c r="N502" s="81"/>
      <c r="O502" s="81"/>
      <c r="P502" s="81"/>
      <c r="Q502" s="81"/>
    </row>
    <row r="503" spans="1:17" ht="13.5" customHeight="1" x14ac:dyDescent="0.2">
      <c r="A503" s="81"/>
      <c r="B503" s="81"/>
      <c r="C503" s="81"/>
      <c r="D503" s="91"/>
      <c r="E503" s="81"/>
      <c r="F503" s="81"/>
      <c r="G503" s="81"/>
      <c r="H503" s="81"/>
      <c r="I503" s="81"/>
      <c r="J503" s="81"/>
      <c r="K503" s="81"/>
      <c r="L503" s="81"/>
      <c r="M503" s="81"/>
      <c r="N503" s="81"/>
      <c r="O503" s="81"/>
      <c r="P503" s="81"/>
      <c r="Q503" s="81"/>
    </row>
    <row r="504" spans="1:17" ht="13.5" customHeight="1" x14ac:dyDescent="0.2">
      <c r="A504" s="81"/>
      <c r="B504" s="81"/>
      <c r="C504" s="81"/>
      <c r="D504" s="91"/>
      <c r="E504" s="81"/>
      <c r="F504" s="81"/>
      <c r="G504" s="81"/>
      <c r="H504" s="81"/>
      <c r="I504" s="81"/>
      <c r="J504" s="81"/>
      <c r="K504" s="81"/>
      <c r="L504" s="81"/>
      <c r="M504" s="81"/>
      <c r="N504" s="81"/>
      <c r="O504" s="81"/>
      <c r="P504" s="81"/>
      <c r="Q504" s="81"/>
    </row>
    <row r="505" spans="1:17" ht="13.5" customHeight="1" x14ac:dyDescent="0.2">
      <c r="A505" s="81"/>
      <c r="B505" s="81"/>
      <c r="C505" s="81"/>
      <c r="D505" s="91"/>
      <c r="E505" s="81"/>
      <c r="F505" s="81"/>
      <c r="G505" s="81"/>
      <c r="H505" s="81"/>
      <c r="I505" s="81"/>
      <c r="J505" s="81"/>
      <c r="K505" s="81"/>
      <c r="L505" s="81"/>
      <c r="M505" s="81"/>
      <c r="N505" s="81"/>
      <c r="O505" s="81"/>
      <c r="P505" s="81"/>
      <c r="Q505" s="81"/>
    </row>
    <row r="506" spans="1:17" ht="13.5" customHeight="1" x14ac:dyDescent="0.2">
      <c r="A506" s="81"/>
      <c r="B506" s="81"/>
      <c r="C506" s="81"/>
      <c r="D506" s="91"/>
      <c r="E506" s="81"/>
      <c r="F506" s="81"/>
      <c r="G506" s="81"/>
      <c r="H506" s="81"/>
      <c r="I506" s="81"/>
      <c r="J506" s="81"/>
      <c r="K506" s="81"/>
      <c r="L506" s="81"/>
      <c r="M506" s="81"/>
      <c r="N506" s="81"/>
      <c r="O506" s="81"/>
      <c r="P506" s="81"/>
      <c r="Q506" s="81"/>
    </row>
    <row r="507" spans="1:17" ht="13.5" customHeight="1" x14ac:dyDescent="0.2">
      <c r="A507" s="81"/>
      <c r="B507" s="81"/>
      <c r="C507" s="81"/>
      <c r="D507" s="91"/>
      <c r="E507" s="81"/>
      <c r="F507" s="81"/>
      <c r="G507" s="81"/>
      <c r="H507" s="81"/>
      <c r="I507" s="81"/>
      <c r="J507" s="81"/>
      <c r="K507" s="81"/>
      <c r="L507" s="81"/>
      <c r="M507" s="81"/>
      <c r="N507" s="81"/>
      <c r="O507" s="81"/>
      <c r="P507" s="81"/>
      <c r="Q507" s="81"/>
    </row>
    <row r="508" spans="1:17" ht="13.5" customHeight="1" x14ac:dyDescent="0.2">
      <c r="A508" s="81"/>
      <c r="B508" s="81"/>
      <c r="C508" s="81"/>
      <c r="D508" s="91"/>
      <c r="E508" s="81"/>
      <c r="F508" s="81"/>
      <c r="G508" s="81"/>
      <c r="H508" s="81"/>
      <c r="I508" s="81"/>
      <c r="J508" s="81"/>
      <c r="K508" s="81"/>
      <c r="L508" s="81"/>
      <c r="M508" s="81"/>
      <c r="N508" s="81"/>
      <c r="O508" s="81"/>
      <c r="P508" s="81"/>
      <c r="Q508" s="81"/>
    </row>
    <row r="509" spans="1:17" ht="13.5" customHeight="1" x14ac:dyDescent="0.2">
      <c r="A509" s="81"/>
      <c r="B509" s="81"/>
      <c r="C509" s="81"/>
      <c r="D509" s="91"/>
      <c r="E509" s="81"/>
      <c r="F509" s="81"/>
      <c r="G509" s="81"/>
      <c r="H509" s="81"/>
      <c r="I509" s="81"/>
      <c r="J509" s="81"/>
      <c r="K509" s="81"/>
      <c r="L509" s="81"/>
      <c r="M509" s="81"/>
      <c r="N509" s="81"/>
      <c r="O509" s="81"/>
      <c r="P509" s="81"/>
      <c r="Q509" s="81"/>
    </row>
    <row r="510" spans="1:17" ht="13.5" customHeight="1" x14ac:dyDescent="0.2">
      <c r="A510" s="81"/>
      <c r="B510" s="81"/>
      <c r="C510" s="81"/>
      <c r="D510" s="91"/>
      <c r="E510" s="81"/>
      <c r="F510" s="81"/>
      <c r="G510" s="81"/>
      <c r="H510" s="81"/>
      <c r="I510" s="81"/>
      <c r="J510" s="81"/>
      <c r="K510" s="81"/>
      <c r="L510" s="81"/>
      <c r="M510" s="81"/>
      <c r="N510" s="81"/>
      <c r="O510" s="81"/>
      <c r="P510" s="81"/>
      <c r="Q510" s="81"/>
    </row>
    <row r="511" spans="1:17" ht="13.5" customHeight="1" x14ac:dyDescent="0.2">
      <c r="A511" s="81"/>
      <c r="B511" s="81"/>
      <c r="C511" s="81"/>
      <c r="D511" s="91"/>
      <c r="E511" s="81"/>
      <c r="F511" s="81"/>
      <c r="G511" s="81"/>
      <c r="H511" s="81"/>
      <c r="I511" s="81"/>
      <c r="J511" s="81"/>
      <c r="K511" s="81"/>
      <c r="L511" s="81"/>
      <c r="M511" s="81"/>
      <c r="N511" s="81"/>
      <c r="O511" s="81"/>
      <c r="P511" s="81"/>
      <c r="Q511" s="81"/>
    </row>
    <row r="512" spans="1:17" ht="13.5" customHeight="1" x14ac:dyDescent="0.2">
      <c r="A512" s="81"/>
      <c r="B512" s="81"/>
      <c r="C512" s="81"/>
      <c r="D512" s="91"/>
      <c r="E512" s="81"/>
      <c r="F512" s="81"/>
      <c r="G512" s="81"/>
      <c r="H512" s="81"/>
      <c r="I512" s="81"/>
      <c r="J512" s="81"/>
      <c r="K512" s="81"/>
      <c r="L512" s="81"/>
      <c r="M512" s="81"/>
      <c r="N512" s="81"/>
      <c r="O512" s="81"/>
      <c r="P512" s="81"/>
      <c r="Q512" s="81"/>
    </row>
    <row r="513" spans="1:17" ht="13.5" customHeight="1" x14ac:dyDescent="0.2">
      <c r="A513" s="81"/>
      <c r="B513" s="81"/>
      <c r="C513" s="81"/>
      <c r="D513" s="91"/>
      <c r="E513" s="81"/>
      <c r="F513" s="81"/>
      <c r="G513" s="81"/>
      <c r="H513" s="81"/>
      <c r="I513" s="81"/>
      <c r="J513" s="81"/>
      <c r="K513" s="81"/>
      <c r="L513" s="81"/>
      <c r="M513" s="81"/>
      <c r="N513" s="81"/>
      <c r="O513" s="81"/>
      <c r="P513" s="81"/>
      <c r="Q513" s="81"/>
    </row>
    <row r="514" spans="1:17" ht="13.5" customHeight="1" x14ac:dyDescent="0.2">
      <c r="A514" s="81"/>
      <c r="B514" s="81"/>
      <c r="C514" s="81"/>
      <c r="D514" s="91"/>
      <c r="E514" s="81"/>
      <c r="F514" s="81"/>
      <c r="G514" s="81"/>
      <c r="H514" s="81"/>
      <c r="I514" s="81"/>
      <c r="J514" s="81"/>
      <c r="K514" s="81"/>
      <c r="L514" s="81"/>
      <c r="M514" s="81"/>
      <c r="N514" s="81"/>
      <c r="O514" s="81"/>
      <c r="P514" s="81"/>
      <c r="Q514" s="81"/>
    </row>
    <row r="515" spans="1:17" ht="13.5" customHeight="1" x14ac:dyDescent="0.2">
      <c r="A515" s="81"/>
      <c r="B515" s="81"/>
      <c r="C515" s="81"/>
      <c r="D515" s="91"/>
      <c r="E515" s="81"/>
      <c r="F515" s="81"/>
      <c r="G515" s="81"/>
      <c r="H515" s="81"/>
      <c r="I515" s="81"/>
      <c r="J515" s="81"/>
      <c r="K515" s="81"/>
      <c r="L515" s="81"/>
      <c r="M515" s="81"/>
      <c r="N515" s="81"/>
      <c r="O515" s="81"/>
      <c r="P515" s="81"/>
      <c r="Q515" s="81"/>
    </row>
    <row r="516" spans="1:17" ht="13.5" customHeight="1" x14ac:dyDescent="0.2">
      <c r="A516" s="81"/>
      <c r="B516" s="81"/>
      <c r="C516" s="81"/>
      <c r="D516" s="91"/>
      <c r="E516" s="81"/>
      <c r="F516" s="81"/>
      <c r="G516" s="81"/>
      <c r="H516" s="81"/>
      <c r="I516" s="81"/>
      <c r="J516" s="81"/>
      <c r="K516" s="81"/>
      <c r="L516" s="81"/>
      <c r="M516" s="81"/>
      <c r="N516" s="81"/>
      <c r="O516" s="81"/>
      <c r="P516" s="81"/>
      <c r="Q516" s="81"/>
    </row>
    <row r="517" spans="1:17" ht="13.5" customHeight="1" x14ac:dyDescent="0.2">
      <c r="A517" s="81"/>
      <c r="B517" s="81"/>
      <c r="C517" s="81"/>
      <c r="D517" s="91"/>
      <c r="E517" s="81"/>
      <c r="F517" s="81"/>
      <c r="G517" s="81"/>
      <c r="H517" s="81"/>
      <c r="I517" s="81"/>
      <c r="J517" s="81"/>
      <c r="K517" s="81"/>
      <c r="L517" s="81"/>
      <c r="M517" s="81"/>
      <c r="N517" s="81"/>
      <c r="O517" s="81"/>
      <c r="P517" s="81"/>
      <c r="Q517" s="81"/>
    </row>
    <row r="518" spans="1:17" ht="13.5" customHeight="1" x14ac:dyDescent="0.2">
      <c r="A518" s="81"/>
      <c r="B518" s="81"/>
      <c r="C518" s="81"/>
      <c r="D518" s="91"/>
      <c r="E518" s="81"/>
      <c r="F518" s="81"/>
      <c r="G518" s="81"/>
      <c r="H518" s="81"/>
      <c r="I518" s="81"/>
      <c r="J518" s="81"/>
      <c r="K518" s="81"/>
      <c r="L518" s="81"/>
      <c r="M518" s="81"/>
      <c r="N518" s="81"/>
      <c r="O518" s="81"/>
      <c r="P518" s="81"/>
      <c r="Q518" s="81"/>
    </row>
    <row r="519" spans="1:17" ht="13.5" customHeight="1" x14ac:dyDescent="0.2">
      <c r="A519" s="81"/>
      <c r="B519" s="81"/>
      <c r="C519" s="81"/>
      <c r="D519" s="91"/>
      <c r="E519" s="81"/>
      <c r="F519" s="81"/>
      <c r="G519" s="81"/>
      <c r="H519" s="81"/>
      <c r="I519" s="81"/>
      <c r="J519" s="81"/>
      <c r="K519" s="81"/>
      <c r="L519" s="81"/>
      <c r="M519" s="81"/>
      <c r="N519" s="81"/>
      <c r="O519" s="81"/>
      <c r="P519" s="81"/>
      <c r="Q519" s="81"/>
    </row>
    <row r="520" spans="1:17" ht="13.5" customHeight="1" x14ac:dyDescent="0.2">
      <c r="A520" s="81"/>
      <c r="B520" s="81"/>
      <c r="C520" s="81"/>
      <c r="D520" s="91"/>
      <c r="E520" s="81"/>
      <c r="F520" s="81"/>
      <c r="G520" s="81"/>
      <c r="H520" s="81"/>
      <c r="I520" s="81"/>
      <c r="J520" s="81"/>
      <c r="K520" s="81"/>
      <c r="L520" s="81"/>
      <c r="M520" s="81"/>
      <c r="N520" s="81"/>
      <c r="O520" s="81"/>
      <c r="P520" s="81"/>
      <c r="Q520" s="81"/>
    </row>
    <row r="521" spans="1:17" ht="13.5" customHeight="1" x14ac:dyDescent="0.2">
      <c r="A521" s="81"/>
      <c r="B521" s="81"/>
      <c r="C521" s="81"/>
      <c r="D521" s="91"/>
      <c r="E521" s="81"/>
      <c r="F521" s="81"/>
      <c r="G521" s="81"/>
      <c r="H521" s="81"/>
      <c r="I521" s="81"/>
      <c r="J521" s="81"/>
      <c r="K521" s="81"/>
      <c r="L521" s="81"/>
      <c r="M521" s="81"/>
      <c r="N521" s="81"/>
      <c r="O521" s="81"/>
      <c r="P521" s="81"/>
      <c r="Q521" s="81"/>
    </row>
    <row r="522" spans="1:17" ht="13.5" customHeight="1" x14ac:dyDescent="0.2">
      <c r="A522" s="81"/>
      <c r="B522" s="81"/>
      <c r="C522" s="81"/>
      <c r="D522" s="91"/>
      <c r="E522" s="81"/>
      <c r="F522" s="81"/>
      <c r="G522" s="81"/>
      <c r="H522" s="81"/>
      <c r="I522" s="81"/>
      <c r="J522" s="81"/>
      <c r="K522" s="81"/>
      <c r="L522" s="81"/>
      <c r="M522" s="81"/>
      <c r="N522" s="81"/>
      <c r="O522" s="81"/>
      <c r="P522" s="81"/>
      <c r="Q522" s="81"/>
    </row>
    <row r="523" spans="1:17" ht="13.5" customHeight="1" x14ac:dyDescent="0.2">
      <c r="A523" s="81"/>
      <c r="B523" s="81"/>
      <c r="C523" s="81"/>
      <c r="D523" s="91"/>
      <c r="E523" s="81"/>
      <c r="F523" s="81"/>
      <c r="G523" s="81"/>
      <c r="H523" s="81"/>
      <c r="I523" s="81"/>
      <c r="J523" s="81"/>
      <c r="K523" s="81"/>
      <c r="L523" s="81"/>
      <c r="M523" s="81"/>
      <c r="N523" s="81"/>
      <c r="O523" s="81"/>
      <c r="P523" s="81"/>
      <c r="Q523" s="81"/>
    </row>
    <row r="524" spans="1:17" ht="13.5" customHeight="1" x14ac:dyDescent="0.2">
      <c r="A524" s="81"/>
      <c r="B524" s="81"/>
      <c r="C524" s="81"/>
      <c r="D524" s="91"/>
      <c r="E524" s="81"/>
      <c r="F524" s="81"/>
      <c r="G524" s="81"/>
      <c r="H524" s="81"/>
      <c r="I524" s="81"/>
      <c r="J524" s="81"/>
      <c r="K524" s="81"/>
      <c r="L524" s="81"/>
      <c r="M524" s="81"/>
      <c r="N524" s="81"/>
      <c r="O524" s="81"/>
      <c r="P524" s="81"/>
      <c r="Q524" s="81"/>
    </row>
    <row r="525" spans="1:17" ht="13.5" customHeight="1" x14ac:dyDescent="0.2">
      <c r="A525" s="81"/>
      <c r="B525" s="81"/>
      <c r="C525" s="81"/>
      <c r="D525" s="91"/>
      <c r="E525" s="81"/>
      <c r="F525" s="81"/>
      <c r="G525" s="81"/>
      <c r="H525" s="81"/>
      <c r="I525" s="81"/>
      <c r="J525" s="81"/>
      <c r="K525" s="81"/>
      <c r="L525" s="81"/>
      <c r="M525" s="81"/>
      <c r="N525" s="81"/>
      <c r="O525" s="81"/>
      <c r="P525" s="81"/>
      <c r="Q525" s="81"/>
    </row>
    <row r="526" spans="1:17" ht="13.5" customHeight="1" x14ac:dyDescent="0.2">
      <c r="A526" s="81"/>
      <c r="B526" s="81"/>
      <c r="C526" s="81"/>
      <c r="D526" s="91"/>
      <c r="E526" s="81"/>
      <c r="F526" s="81"/>
      <c r="G526" s="81"/>
      <c r="H526" s="81"/>
      <c r="I526" s="81"/>
      <c r="J526" s="81"/>
      <c r="K526" s="81"/>
      <c r="L526" s="81"/>
      <c r="M526" s="81"/>
      <c r="N526" s="81"/>
      <c r="O526" s="81"/>
      <c r="P526" s="81"/>
      <c r="Q526" s="81"/>
    </row>
    <row r="527" spans="1:17" ht="13.5" customHeight="1" x14ac:dyDescent="0.2">
      <c r="A527" s="81"/>
      <c r="B527" s="81"/>
      <c r="C527" s="81"/>
      <c r="D527" s="91"/>
      <c r="E527" s="81"/>
      <c r="F527" s="81"/>
      <c r="G527" s="81"/>
      <c r="H527" s="81"/>
      <c r="I527" s="81"/>
      <c r="J527" s="81"/>
      <c r="K527" s="81"/>
      <c r="L527" s="81"/>
      <c r="M527" s="81"/>
      <c r="N527" s="81"/>
      <c r="O527" s="81"/>
      <c r="P527" s="81"/>
      <c r="Q527" s="81"/>
    </row>
    <row r="528" spans="1:17" ht="13.5" customHeight="1" x14ac:dyDescent="0.2">
      <c r="A528" s="81"/>
      <c r="B528" s="81"/>
      <c r="C528" s="81"/>
      <c r="D528" s="91"/>
      <c r="E528" s="81"/>
      <c r="F528" s="81"/>
      <c r="G528" s="81"/>
      <c r="H528" s="81"/>
      <c r="I528" s="81"/>
      <c r="J528" s="81"/>
      <c r="K528" s="81"/>
      <c r="L528" s="81"/>
      <c r="M528" s="81"/>
      <c r="N528" s="81"/>
      <c r="O528" s="81"/>
      <c r="P528" s="81"/>
      <c r="Q528" s="81"/>
    </row>
    <row r="529" spans="1:17" ht="13.5" customHeight="1" x14ac:dyDescent="0.2">
      <c r="A529" s="81"/>
      <c r="B529" s="81"/>
      <c r="C529" s="81"/>
      <c r="D529" s="91"/>
      <c r="E529" s="81"/>
      <c r="F529" s="81"/>
      <c r="G529" s="81"/>
      <c r="H529" s="81"/>
      <c r="I529" s="81"/>
      <c r="J529" s="81"/>
      <c r="K529" s="81"/>
      <c r="L529" s="81"/>
      <c r="M529" s="81"/>
      <c r="N529" s="81"/>
      <c r="O529" s="81"/>
      <c r="P529" s="81"/>
      <c r="Q529" s="81"/>
    </row>
    <row r="530" spans="1:17" ht="13.5" customHeight="1" x14ac:dyDescent="0.2">
      <c r="A530" s="81"/>
      <c r="B530" s="81"/>
      <c r="C530" s="81"/>
      <c r="D530" s="91"/>
      <c r="E530" s="81"/>
      <c r="F530" s="81"/>
      <c r="G530" s="81"/>
      <c r="H530" s="81"/>
      <c r="I530" s="81"/>
      <c r="J530" s="81"/>
      <c r="K530" s="81"/>
      <c r="L530" s="81"/>
      <c r="M530" s="81"/>
      <c r="N530" s="81"/>
      <c r="O530" s="81"/>
      <c r="P530" s="81"/>
      <c r="Q530" s="81"/>
    </row>
    <row r="531" spans="1:17" ht="13.5" customHeight="1" x14ac:dyDescent="0.2">
      <c r="A531" s="81"/>
      <c r="B531" s="81"/>
      <c r="C531" s="81"/>
      <c r="D531" s="91"/>
      <c r="E531" s="81"/>
      <c r="F531" s="81"/>
      <c r="G531" s="81"/>
      <c r="H531" s="81"/>
      <c r="I531" s="81"/>
      <c r="J531" s="81"/>
      <c r="K531" s="81"/>
      <c r="L531" s="81"/>
      <c r="M531" s="81"/>
      <c r="N531" s="81"/>
      <c r="O531" s="81"/>
      <c r="P531" s="81"/>
      <c r="Q531" s="81"/>
    </row>
    <row r="532" spans="1:17" ht="13.5" customHeight="1" x14ac:dyDescent="0.2">
      <c r="A532" s="81"/>
      <c r="B532" s="81"/>
      <c r="C532" s="81"/>
      <c r="D532" s="91"/>
      <c r="E532" s="81"/>
      <c r="F532" s="81"/>
      <c r="G532" s="81"/>
      <c r="H532" s="81"/>
      <c r="I532" s="81"/>
      <c r="J532" s="81"/>
      <c r="K532" s="81"/>
      <c r="L532" s="81"/>
      <c r="M532" s="81"/>
      <c r="N532" s="81"/>
      <c r="O532" s="81"/>
      <c r="P532" s="81"/>
      <c r="Q532" s="81"/>
    </row>
    <row r="533" spans="1:17" ht="13.5" customHeight="1" x14ac:dyDescent="0.2">
      <c r="A533" s="81"/>
      <c r="B533" s="81"/>
      <c r="C533" s="81"/>
      <c r="D533" s="91"/>
      <c r="E533" s="81"/>
      <c r="F533" s="81"/>
      <c r="G533" s="81"/>
      <c r="H533" s="81"/>
      <c r="I533" s="81"/>
      <c r="J533" s="81"/>
      <c r="K533" s="81"/>
      <c r="L533" s="81"/>
      <c r="M533" s="81"/>
      <c r="N533" s="81"/>
      <c r="O533" s="81"/>
      <c r="P533" s="81"/>
      <c r="Q533" s="81"/>
    </row>
    <row r="534" spans="1:17" ht="13.5" customHeight="1" x14ac:dyDescent="0.2">
      <c r="A534" s="81"/>
      <c r="B534" s="81"/>
      <c r="C534" s="81"/>
      <c r="D534" s="91"/>
      <c r="E534" s="81"/>
      <c r="F534" s="81"/>
      <c r="G534" s="81"/>
      <c r="H534" s="81"/>
      <c r="I534" s="81"/>
      <c r="J534" s="81"/>
      <c r="K534" s="81"/>
      <c r="L534" s="81"/>
      <c r="M534" s="81"/>
      <c r="N534" s="81"/>
      <c r="O534" s="81"/>
      <c r="P534" s="81"/>
      <c r="Q534" s="81"/>
    </row>
    <row r="535" spans="1:17" ht="13.5" customHeight="1" x14ac:dyDescent="0.2">
      <c r="A535" s="81"/>
      <c r="B535" s="81"/>
      <c r="C535" s="81"/>
      <c r="D535" s="91"/>
      <c r="E535" s="81"/>
      <c r="F535" s="81"/>
      <c r="G535" s="81"/>
      <c r="H535" s="81"/>
      <c r="I535" s="81"/>
      <c r="J535" s="81"/>
      <c r="K535" s="81"/>
      <c r="L535" s="81"/>
      <c r="M535" s="81"/>
      <c r="N535" s="81"/>
      <c r="O535" s="81"/>
      <c r="P535" s="81"/>
      <c r="Q535" s="81"/>
    </row>
    <row r="536" spans="1:17" ht="13.5" customHeight="1" x14ac:dyDescent="0.2">
      <c r="A536" s="81"/>
      <c r="B536" s="81"/>
      <c r="C536" s="81"/>
      <c r="D536" s="91"/>
      <c r="E536" s="81"/>
      <c r="F536" s="81"/>
      <c r="G536" s="81"/>
      <c r="H536" s="81"/>
      <c r="I536" s="81"/>
      <c r="J536" s="81"/>
      <c r="K536" s="81"/>
      <c r="L536" s="81"/>
      <c r="M536" s="81"/>
      <c r="N536" s="81"/>
      <c r="O536" s="81"/>
      <c r="P536" s="81"/>
      <c r="Q536" s="81"/>
    </row>
    <row r="537" spans="1:17" ht="13.5" customHeight="1" x14ac:dyDescent="0.2">
      <c r="A537" s="81"/>
      <c r="B537" s="81"/>
      <c r="C537" s="81"/>
      <c r="D537" s="91"/>
      <c r="E537" s="81"/>
      <c r="F537" s="81"/>
      <c r="G537" s="81"/>
      <c r="H537" s="81"/>
      <c r="I537" s="81"/>
      <c r="J537" s="81"/>
      <c r="K537" s="81"/>
      <c r="L537" s="81"/>
      <c r="M537" s="81"/>
      <c r="N537" s="81"/>
      <c r="O537" s="81"/>
      <c r="P537" s="81"/>
      <c r="Q537" s="81"/>
    </row>
    <row r="538" spans="1:17" ht="13.5" customHeight="1" x14ac:dyDescent="0.2">
      <c r="A538" s="81"/>
      <c r="B538" s="81"/>
      <c r="C538" s="81"/>
      <c r="D538" s="91"/>
      <c r="E538" s="81"/>
      <c r="F538" s="81"/>
      <c r="G538" s="81"/>
      <c r="H538" s="81"/>
      <c r="I538" s="81"/>
      <c r="J538" s="81"/>
      <c r="K538" s="81"/>
      <c r="L538" s="81"/>
      <c r="M538" s="81"/>
      <c r="N538" s="81"/>
      <c r="O538" s="81"/>
      <c r="P538" s="81"/>
      <c r="Q538" s="81"/>
    </row>
    <row r="539" spans="1:17" ht="13.5" customHeight="1" x14ac:dyDescent="0.2">
      <c r="A539" s="81"/>
      <c r="B539" s="81"/>
      <c r="C539" s="81"/>
      <c r="D539" s="91"/>
      <c r="E539" s="81"/>
      <c r="F539" s="81"/>
      <c r="G539" s="81"/>
      <c r="H539" s="81"/>
      <c r="I539" s="81"/>
      <c r="J539" s="81"/>
      <c r="K539" s="81"/>
      <c r="L539" s="81"/>
      <c r="M539" s="81"/>
      <c r="N539" s="81"/>
      <c r="O539" s="81"/>
      <c r="P539" s="81"/>
      <c r="Q539" s="81"/>
    </row>
    <row r="540" spans="1:17" ht="13.5" customHeight="1" x14ac:dyDescent="0.2">
      <c r="A540" s="81"/>
      <c r="B540" s="81"/>
      <c r="C540" s="81"/>
      <c r="D540" s="91"/>
      <c r="E540" s="81"/>
      <c r="F540" s="81"/>
      <c r="G540" s="81"/>
      <c r="H540" s="81"/>
      <c r="I540" s="81"/>
      <c r="J540" s="81"/>
      <c r="K540" s="81"/>
      <c r="L540" s="81"/>
      <c r="M540" s="81"/>
      <c r="N540" s="81"/>
      <c r="O540" s="81"/>
      <c r="P540" s="81"/>
      <c r="Q540" s="81"/>
    </row>
    <row r="541" spans="1:17" ht="13.5" customHeight="1" x14ac:dyDescent="0.2">
      <c r="A541" s="81"/>
      <c r="B541" s="81"/>
      <c r="C541" s="81"/>
      <c r="D541" s="91"/>
      <c r="E541" s="81"/>
      <c r="F541" s="81"/>
      <c r="G541" s="81"/>
      <c r="H541" s="81"/>
      <c r="I541" s="81"/>
      <c r="J541" s="81"/>
      <c r="K541" s="81"/>
      <c r="L541" s="81"/>
      <c r="M541" s="81"/>
      <c r="N541" s="81"/>
      <c r="O541" s="81"/>
      <c r="P541" s="81"/>
      <c r="Q541" s="81"/>
    </row>
    <row r="542" spans="1:17" ht="13.5" customHeight="1" x14ac:dyDescent="0.2">
      <c r="A542" s="81"/>
      <c r="B542" s="81"/>
      <c r="C542" s="81"/>
      <c r="D542" s="91"/>
      <c r="E542" s="81"/>
      <c r="F542" s="81"/>
      <c r="G542" s="81"/>
      <c r="H542" s="81"/>
      <c r="I542" s="81"/>
      <c r="J542" s="81"/>
      <c r="K542" s="81"/>
      <c r="L542" s="81"/>
      <c r="M542" s="81"/>
      <c r="N542" s="81"/>
      <c r="O542" s="81"/>
      <c r="P542" s="81"/>
      <c r="Q542" s="81"/>
    </row>
    <row r="543" spans="1:17" ht="13.5" customHeight="1" x14ac:dyDescent="0.2">
      <c r="A543" s="81"/>
      <c r="B543" s="81"/>
      <c r="C543" s="81"/>
      <c r="D543" s="91"/>
      <c r="E543" s="81"/>
      <c r="F543" s="81"/>
      <c r="G543" s="81"/>
      <c r="H543" s="81"/>
      <c r="I543" s="81"/>
      <c r="J543" s="81"/>
      <c r="K543" s="81"/>
      <c r="L543" s="81"/>
      <c r="M543" s="81"/>
      <c r="N543" s="81"/>
      <c r="O543" s="81"/>
      <c r="P543" s="81"/>
      <c r="Q543" s="81"/>
    </row>
    <row r="544" spans="1:17" ht="13.5" customHeight="1" x14ac:dyDescent="0.2">
      <c r="A544" s="81"/>
      <c r="B544" s="81"/>
      <c r="C544" s="81"/>
      <c r="D544" s="91"/>
      <c r="E544" s="81"/>
      <c r="F544" s="81"/>
      <c r="G544" s="81"/>
      <c r="H544" s="81"/>
      <c r="I544" s="81"/>
      <c r="J544" s="81"/>
      <c r="K544" s="81"/>
      <c r="L544" s="81"/>
      <c r="M544" s="81"/>
      <c r="N544" s="81"/>
      <c r="O544" s="81"/>
      <c r="P544" s="81"/>
      <c r="Q544" s="81"/>
    </row>
    <row r="545" spans="1:17" ht="13.5" customHeight="1" x14ac:dyDescent="0.2">
      <c r="A545" s="81"/>
      <c r="B545" s="81"/>
      <c r="C545" s="81"/>
      <c r="D545" s="91"/>
      <c r="E545" s="81"/>
      <c r="F545" s="81"/>
      <c r="G545" s="81"/>
      <c r="H545" s="81"/>
      <c r="I545" s="81"/>
      <c r="J545" s="81"/>
      <c r="K545" s="81"/>
      <c r="L545" s="81"/>
      <c r="M545" s="81"/>
      <c r="N545" s="81"/>
      <c r="O545" s="81"/>
      <c r="P545" s="81"/>
      <c r="Q545" s="81"/>
    </row>
    <row r="546" spans="1:17" ht="13.5" customHeight="1" x14ac:dyDescent="0.2">
      <c r="A546" s="81"/>
      <c r="B546" s="81"/>
      <c r="C546" s="81"/>
      <c r="D546" s="91"/>
      <c r="E546" s="81"/>
      <c r="F546" s="81"/>
      <c r="G546" s="81"/>
      <c r="H546" s="81"/>
      <c r="I546" s="81"/>
      <c r="J546" s="81"/>
      <c r="K546" s="81"/>
      <c r="L546" s="81"/>
      <c r="M546" s="81"/>
      <c r="N546" s="81"/>
      <c r="O546" s="81"/>
      <c r="P546" s="81"/>
      <c r="Q546" s="81"/>
    </row>
    <row r="547" spans="1:17" ht="13.5" customHeight="1" x14ac:dyDescent="0.2">
      <c r="A547" s="81"/>
      <c r="B547" s="81"/>
      <c r="C547" s="81"/>
      <c r="D547" s="91"/>
      <c r="E547" s="81"/>
      <c r="F547" s="81"/>
      <c r="G547" s="81"/>
      <c r="H547" s="81"/>
      <c r="I547" s="81"/>
      <c r="J547" s="81"/>
      <c r="K547" s="81"/>
      <c r="L547" s="81"/>
      <c r="M547" s="81"/>
      <c r="N547" s="81"/>
      <c r="O547" s="81"/>
      <c r="P547" s="81"/>
      <c r="Q547" s="81"/>
    </row>
    <row r="548" spans="1:17" ht="13.5" customHeight="1" x14ac:dyDescent="0.2">
      <c r="A548" s="81"/>
      <c r="B548" s="81"/>
      <c r="C548" s="81"/>
      <c r="D548" s="91"/>
      <c r="E548" s="81"/>
      <c r="F548" s="81"/>
      <c r="G548" s="81"/>
      <c r="H548" s="81"/>
      <c r="I548" s="81"/>
      <c r="J548" s="81"/>
      <c r="K548" s="81"/>
      <c r="L548" s="81"/>
      <c r="M548" s="81"/>
      <c r="N548" s="81"/>
      <c r="O548" s="81"/>
      <c r="P548" s="81"/>
      <c r="Q548" s="81"/>
    </row>
    <row r="549" spans="1:17" ht="13.5" customHeight="1" x14ac:dyDescent="0.2">
      <c r="A549" s="81"/>
      <c r="B549" s="81"/>
      <c r="C549" s="81"/>
      <c r="D549" s="91"/>
      <c r="E549" s="81"/>
      <c r="F549" s="81"/>
      <c r="G549" s="81"/>
      <c r="H549" s="81"/>
      <c r="I549" s="81"/>
      <c r="J549" s="81"/>
      <c r="K549" s="81"/>
      <c r="L549" s="81"/>
      <c r="M549" s="81"/>
      <c r="N549" s="81"/>
      <c r="O549" s="81"/>
      <c r="P549" s="81"/>
      <c r="Q549" s="81"/>
    </row>
    <row r="550" spans="1:17" ht="13.5" customHeight="1" x14ac:dyDescent="0.2">
      <c r="A550" s="81"/>
      <c r="B550" s="81"/>
      <c r="C550" s="81"/>
      <c r="D550" s="91"/>
      <c r="E550" s="81"/>
      <c r="F550" s="81"/>
      <c r="G550" s="81"/>
      <c r="H550" s="81"/>
      <c r="I550" s="81"/>
      <c r="J550" s="81"/>
      <c r="K550" s="81"/>
      <c r="L550" s="81"/>
      <c r="M550" s="81"/>
      <c r="N550" s="81"/>
      <c r="O550" s="81"/>
      <c r="P550" s="81"/>
      <c r="Q550" s="81"/>
    </row>
    <row r="551" spans="1:17" ht="13.5" customHeight="1" x14ac:dyDescent="0.2">
      <c r="A551" s="81"/>
      <c r="B551" s="81"/>
      <c r="C551" s="81"/>
      <c r="D551" s="91"/>
      <c r="E551" s="81"/>
      <c r="F551" s="81"/>
      <c r="G551" s="81"/>
      <c r="H551" s="81"/>
      <c r="I551" s="81"/>
      <c r="J551" s="81"/>
      <c r="K551" s="81"/>
      <c r="L551" s="81"/>
      <c r="M551" s="81"/>
      <c r="N551" s="81"/>
      <c r="O551" s="81"/>
      <c r="P551" s="81"/>
      <c r="Q551" s="81"/>
    </row>
    <row r="552" spans="1:17" ht="13.5" customHeight="1" x14ac:dyDescent="0.2">
      <c r="A552" s="81"/>
      <c r="B552" s="81"/>
      <c r="C552" s="81"/>
      <c r="D552" s="91"/>
      <c r="E552" s="81"/>
      <c r="F552" s="81"/>
      <c r="G552" s="81"/>
      <c r="H552" s="81"/>
      <c r="I552" s="81"/>
      <c r="J552" s="81"/>
      <c r="K552" s="81"/>
      <c r="L552" s="81"/>
      <c r="M552" s="81"/>
      <c r="N552" s="81"/>
      <c r="O552" s="81"/>
      <c r="P552" s="81"/>
      <c r="Q552" s="81"/>
    </row>
    <row r="553" spans="1:17" ht="13.5" customHeight="1" x14ac:dyDescent="0.2">
      <c r="A553" s="81"/>
      <c r="B553" s="81"/>
      <c r="C553" s="81"/>
      <c r="D553" s="91"/>
      <c r="E553" s="81"/>
      <c r="F553" s="81"/>
      <c r="G553" s="81"/>
      <c r="H553" s="81"/>
      <c r="I553" s="81"/>
      <c r="J553" s="81"/>
      <c r="K553" s="81"/>
      <c r="L553" s="81"/>
      <c r="M553" s="81"/>
      <c r="N553" s="81"/>
      <c r="O553" s="81"/>
      <c r="P553" s="81"/>
      <c r="Q553" s="81"/>
    </row>
    <row r="554" spans="1:17" ht="13.5" customHeight="1" x14ac:dyDescent="0.2">
      <c r="A554" s="81"/>
      <c r="B554" s="81"/>
      <c r="C554" s="81"/>
      <c r="D554" s="91"/>
      <c r="E554" s="81"/>
      <c r="F554" s="81"/>
      <c r="G554" s="81"/>
      <c r="H554" s="81"/>
      <c r="I554" s="81"/>
      <c r="J554" s="81"/>
      <c r="K554" s="81"/>
      <c r="L554" s="81"/>
      <c r="M554" s="81"/>
      <c r="N554" s="81"/>
      <c r="O554" s="81"/>
      <c r="P554" s="81"/>
      <c r="Q554" s="81"/>
    </row>
    <row r="555" spans="1:17" ht="13.5" customHeight="1" x14ac:dyDescent="0.2">
      <c r="A555" s="81"/>
      <c r="B555" s="81"/>
      <c r="C555" s="81"/>
      <c r="D555" s="91"/>
      <c r="E555" s="81"/>
      <c r="F555" s="81"/>
      <c r="G555" s="81"/>
      <c r="H555" s="81"/>
      <c r="I555" s="81"/>
      <c r="J555" s="81"/>
      <c r="K555" s="81"/>
      <c r="L555" s="81"/>
      <c r="M555" s="81"/>
      <c r="N555" s="81"/>
      <c r="O555" s="81"/>
      <c r="P555" s="81"/>
      <c r="Q555" s="81"/>
    </row>
    <row r="556" spans="1:17" ht="13.5" customHeight="1" x14ac:dyDescent="0.2">
      <c r="A556" s="81"/>
      <c r="B556" s="81"/>
      <c r="C556" s="81"/>
      <c r="D556" s="91"/>
      <c r="E556" s="81"/>
      <c r="F556" s="81"/>
      <c r="G556" s="81"/>
      <c r="H556" s="81"/>
      <c r="I556" s="81"/>
      <c r="J556" s="81"/>
      <c r="K556" s="81"/>
      <c r="L556" s="81"/>
      <c r="M556" s="81"/>
      <c r="N556" s="81"/>
      <c r="O556" s="81"/>
      <c r="P556" s="81"/>
      <c r="Q556" s="81"/>
    </row>
    <row r="557" spans="1:17" ht="13.5" customHeight="1" x14ac:dyDescent="0.2">
      <c r="A557" s="81"/>
      <c r="B557" s="81"/>
      <c r="C557" s="81"/>
      <c r="D557" s="91"/>
      <c r="E557" s="81"/>
      <c r="F557" s="81"/>
      <c r="G557" s="81"/>
      <c r="H557" s="81"/>
      <c r="I557" s="81"/>
      <c r="J557" s="81"/>
      <c r="K557" s="81"/>
      <c r="L557" s="81"/>
      <c r="M557" s="81"/>
      <c r="N557" s="81"/>
      <c r="O557" s="81"/>
      <c r="P557" s="81"/>
      <c r="Q557" s="81"/>
    </row>
    <row r="558" spans="1:17" ht="13.5" customHeight="1" x14ac:dyDescent="0.2">
      <c r="A558" s="81"/>
      <c r="B558" s="81"/>
      <c r="C558" s="81"/>
      <c r="D558" s="91"/>
      <c r="E558" s="81"/>
      <c r="F558" s="81"/>
      <c r="G558" s="81"/>
      <c r="H558" s="81"/>
      <c r="I558" s="81"/>
      <c r="J558" s="81"/>
      <c r="K558" s="81"/>
      <c r="L558" s="81"/>
      <c r="M558" s="81"/>
      <c r="N558" s="81"/>
      <c r="O558" s="81"/>
      <c r="P558" s="81"/>
      <c r="Q558" s="81"/>
    </row>
    <row r="559" spans="1:17" ht="13.5" customHeight="1" x14ac:dyDescent="0.2">
      <c r="A559" s="81"/>
      <c r="B559" s="81"/>
      <c r="C559" s="81"/>
      <c r="D559" s="91"/>
      <c r="E559" s="81"/>
      <c r="F559" s="81"/>
      <c r="G559" s="81"/>
      <c r="H559" s="81"/>
      <c r="I559" s="81"/>
      <c r="J559" s="81"/>
      <c r="K559" s="81"/>
      <c r="L559" s="81"/>
      <c r="M559" s="81"/>
      <c r="N559" s="81"/>
      <c r="O559" s="81"/>
      <c r="P559" s="81"/>
      <c r="Q559" s="81"/>
    </row>
    <row r="560" spans="1:17" ht="13.5" customHeight="1" x14ac:dyDescent="0.2">
      <c r="A560" s="81"/>
      <c r="B560" s="81"/>
      <c r="C560" s="81"/>
      <c r="D560" s="91"/>
      <c r="E560" s="81"/>
      <c r="F560" s="81"/>
      <c r="G560" s="81"/>
      <c r="H560" s="81"/>
      <c r="I560" s="81"/>
      <c r="J560" s="81"/>
      <c r="K560" s="81"/>
      <c r="L560" s="81"/>
      <c r="M560" s="81"/>
      <c r="N560" s="81"/>
      <c r="O560" s="81"/>
      <c r="P560" s="81"/>
      <c r="Q560" s="81"/>
    </row>
    <row r="561" spans="1:17" ht="13.5" customHeight="1" x14ac:dyDescent="0.2">
      <c r="A561" s="81"/>
      <c r="B561" s="81"/>
      <c r="C561" s="81"/>
      <c r="D561" s="91"/>
      <c r="E561" s="81"/>
      <c r="F561" s="81"/>
      <c r="G561" s="81"/>
      <c r="H561" s="81"/>
      <c r="I561" s="81"/>
      <c r="J561" s="81"/>
      <c r="K561" s="81"/>
      <c r="L561" s="81"/>
      <c r="M561" s="81"/>
      <c r="N561" s="81"/>
      <c r="O561" s="81"/>
      <c r="P561" s="81"/>
      <c r="Q561" s="81"/>
    </row>
    <row r="562" spans="1:17" ht="13.5" customHeight="1" x14ac:dyDescent="0.2">
      <c r="A562" s="81"/>
      <c r="B562" s="81"/>
      <c r="C562" s="81"/>
      <c r="D562" s="91"/>
      <c r="E562" s="81"/>
      <c r="F562" s="81"/>
      <c r="G562" s="81"/>
      <c r="H562" s="81"/>
      <c r="I562" s="81"/>
      <c r="J562" s="81"/>
      <c r="K562" s="81"/>
      <c r="L562" s="81"/>
      <c r="M562" s="81"/>
      <c r="N562" s="81"/>
      <c r="O562" s="81"/>
      <c r="P562" s="81"/>
      <c r="Q562" s="81"/>
    </row>
    <row r="563" spans="1:17" ht="13.5" customHeight="1" x14ac:dyDescent="0.2">
      <c r="A563" s="81"/>
      <c r="B563" s="81"/>
      <c r="C563" s="81"/>
      <c r="D563" s="91"/>
      <c r="E563" s="81"/>
      <c r="F563" s="81"/>
      <c r="G563" s="81"/>
      <c r="H563" s="81"/>
      <c r="I563" s="81"/>
      <c r="J563" s="81"/>
      <c r="K563" s="81"/>
      <c r="L563" s="81"/>
      <c r="M563" s="81"/>
      <c r="N563" s="81"/>
      <c r="O563" s="81"/>
      <c r="P563" s="81"/>
      <c r="Q563" s="81"/>
    </row>
    <row r="564" spans="1:17" ht="13.5" customHeight="1" x14ac:dyDescent="0.2">
      <c r="A564" s="81"/>
      <c r="B564" s="81"/>
      <c r="C564" s="81"/>
      <c r="D564" s="91"/>
      <c r="E564" s="81"/>
      <c r="F564" s="81"/>
      <c r="G564" s="81"/>
      <c r="H564" s="81"/>
      <c r="I564" s="81"/>
      <c r="J564" s="81"/>
      <c r="K564" s="81"/>
      <c r="L564" s="81"/>
      <c r="M564" s="81"/>
      <c r="N564" s="81"/>
      <c r="O564" s="81"/>
      <c r="P564" s="81"/>
      <c r="Q564" s="81"/>
    </row>
    <row r="565" spans="1:17" ht="13.5" customHeight="1" x14ac:dyDescent="0.2">
      <c r="A565" s="81"/>
      <c r="B565" s="81"/>
      <c r="C565" s="81"/>
      <c r="D565" s="91"/>
      <c r="E565" s="81"/>
      <c r="F565" s="81"/>
      <c r="G565" s="81"/>
      <c r="H565" s="81"/>
      <c r="I565" s="81"/>
      <c r="J565" s="81"/>
      <c r="K565" s="81"/>
      <c r="L565" s="81"/>
      <c r="M565" s="81"/>
      <c r="N565" s="81"/>
      <c r="O565" s="81"/>
      <c r="P565" s="81"/>
      <c r="Q565" s="81"/>
    </row>
    <row r="566" spans="1:17" ht="13.5" customHeight="1" x14ac:dyDescent="0.2">
      <c r="A566" s="81"/>
      <c r="B566" s="81"/>
      <c r="C566" s="81"/>
      <c r="D566" s="91"/>
      <c r="E566" s="81"/>
      <c r="F566" s="81"/>
      <c r="G566" s="81"/>
      <c r="H566" s="81"/>
      <c r="I566" s="81"/>
      <c r="J566" s="81"/>
      <c r="K566" s="81"/>
      <c r="L566" s="81"/>
      <c r="M566" s="81"/>
      <c r="N566" s="81"/>
      <c r="O566" s="81"/>
      <c r="P566" s="81"/>
      <c r="Q566" s="81"/>
    </row>
    <row r="567" spans="1:17" ht="13.5" customHeight="1" x14ac:dyDescent="0.2">
      <c r="A567" s="81"/>
      <c r="B567" s="81"/>
      <c r="C567" s="81"/>
      <c r="D567" s="91"/>
      <c r="E567" s="81"/>
      <c r="F567" s="81"/>
      <c r="G567" s="81"/>
      <c r="H567" s="81"/>
      <c r="I567" s="81"/>
      <c r="J567" s="81"/>
      <c r="K567" s="81"/>
      <c r="L567" s="81"/>
      <c r="M567" s="81"/>
      <c r="N567" s="81"/>
      <c r="O567" s="81"/>
      <c r="P567" s="81"/>
      <c r="Q567" s="81"/>
    </row>
    <row r="568" spans="1:17" ht="13.5" customHeight="1" x14ac:dyDescent="0.2">
      <c r="A568" s="81"/>
      <c r="B568" s="81"/>
      <c r="C568" s="81"/>
      <c r="D568" s="91"/>
      <c r="E568" s="81"/>
      <c r="F568" s="81"/>
      <c r="G568" s="81"/>
      <c r="H568" s="81"/>
      <c r="I568" s="81"/>
      <c r="J568" s="81"/>
      <c r="K568" s="81"/>
      <c r="L568" s="81"/>
      <c r="M568" s="81"/>
      <c r="N568" s="81"/>
      <c r="O568" s="81"/>
      <c r="P568" s="81"/>
      <c r="Q568" s="81"/>
    </row>
    <row r="569" spans="1:17" ht="13.5" customHeight="1" x14ac:dyDescent="0.2">
      <c r="A569" s="81"/>
      <c r="B569" s="81"/>
      <c r="C569" s="81"/>
      <c r="D569" s="91"/>
      <c r="E569" s="81"/>
      <c r="F569" s="81"/>
      <c r="G569" s="81"/>
      <c r="H569" s="81"/>
      <c r="I569" s="81"/>
      <c r="J569" s="81"/>
      <c r="K569" s="81"/>
      <c r="L569" s="81"/>
      <c r="M569" s="81"/>
      <c r="N569" s="81"/>
      <c r="O569" s="81"/>
      <c r="P569" s="81"/>
      <c r="Q569" s="81"/>
    </row>
    <row r="570" spans="1:17" ht="13.5" customHeight="1" x14ac:dyDescent="0.2">
      <c r="A570" s="81"/>
      <c r="B570" s="81"/>
      <c r="C570" s="81"/>
      <c r="D570" s="91"/>
      <c r="E570" s="81"/>
      <c r="F570" s="81"/>
      <c r="G570" s="81"/>
      <c r="H570" s="81"/>
      <c r="I570" s="81"/>
      <c r="J570" s="81"/>
      <c r="K570" s="81"/>
      <c r="L570" s="81"/>
      <c r="M570" s="81"/>
      <c r="N570" s="81"/>
      <c r="O570" s="81"/>
      <c r="P570" s="81"/>
      <c r="Q570" s="81"/>
    </row>
    <row r="571" spans="1:17" ht="13.5" customHeight="1" x14ac:dyDescent="0.2">
      <c r="A571" s="81"/>
      <c r="B571" s="81"/>
      <c r="C571" s="81"/>
      <c r="D571" s="91"/>
      <c r="E571" s="81"/>
      <c r="F571" s="81"/>
      <c r="G571" s="81"/>
      <c r="H571" s="81"/>
      <c r="I571" s="81"/>
      <c r="J571" s="81"/>
      <c r="K571" s="81"/>
      <c r="L571" s="81"/>
      <c r="M571" s="81"/>
      <c r="N571" s="81"/>
      <c r="O571" s="81"/>
      <c r="P571" s="81"/>
      <c r="Q571" s="81"/>
    </row>
    <row r="572" spans="1:17" ht="13.5" customHeight="1" x14ac:dyDescent="0.2">
      <c r="A572" s="81"/>
      <c r="B572" s="81"/>
      <c r="C572" s="81"/>
      <c r="D572" s="91"/>
      <c r="E572" s="81"/>
      <c r="F572" s="81"/>
      <c r="G572" s="81"/>
      <c r="H572" s="81"/>
      <c r="I572" s="81"/>
      <c r="J572" s="81"/>
      <c r="K572" s="81"/>
      <c r="L572" s="81"/>
      <c r="M572" s="81"/>
      <c r="N572" s="81"/>
      <c r="O572" s="81"/>
      <c r="P572" s="81"/>
      <c r="Q572" s="81"/>
    </row>
    <row r="573" spans="1:17" ht="13.5" customHeight="1" x14ac:dyDescent="0.2">
      <c r="A573" s="81"/>
      <c r="B573" s="81"/>
      <c r="C573" s="81"/>
      <c r="D573" s="91"/>
      <c r="E573" s="81"/>
      <c r="F573" s="81"/>
      <c r="G573" s="81"/>
      <c r="H573" s="81"/>
      <c r="I573" s="81"/>
      <c r="J573" s="81"/>
      <c r="K573" s="81"/>
      <c r="L573" s="81"/>
      <c r="M573" s="81"/>
      <c r="N573" s="81"/>
      <c r="O573" s="81"/>
      <c r="P573" s="81"/>
      <c r="Q573" s="81"/>
    </row>
    <row r="574" spans="1:17" ht="13.5" customHeight="1" x14ac:dyDescent="0.2">
      <c r="A574" s="81"/>
      <c r="B574" s="81"/>
      <c r="C574" s="81"/>
      <c r="D574" s="91"/>
      <c r="E574" s="81"/>
      <c r="F574" s="81"/>
      <c r="G574" s="81"/>
      <c r="H574" s="81"/>
      <c r="I574" s="81"/>
      <c r="J574" s="81"/>
      <c r="K574" s="81"/>
      <c r="L574" s="81"/>
      <c r="M574" s="81"/>
      <c r="N574" s="81"/>
      <c r="O574" s="81"/>
      <c r="P574" s="81"/>
      <c r="Q574" s="81"/>
    </row>
    <row r="575" spans="1:17" ht="13.5" customHeight="1" x14ac:dyDescent="0.2">
      <c r="A575" s="81"/>
      <c r="B575" s="81"/>
      <c r="C575" s="81"/>
      <c r="D575" s="91"/>
      <c r="E575" s="81"/>
      <c r="F575" s="81"/>
      <c r="G575" s="81"/>
      <c r="H575" s="81"/>
      <c r="I575" s="81"/>
      <c r="J575" s="81"/>
      <c r="K575" s="81"/>
      <c r="L575" s="81"/>
      <c r="M575" s="81"/>
      <c r="N575" s="81"/>
      <c r="O575" s="81"/>
      <c r="P575" s="81"/>
      <c r="Q575" s="81"/>
    </row>
    <row r="576" spans="1:17" ht="13.5" customHeight="1" x14ac:dyDescent="0.2">
      <c r="A576" s="81"/>
      <c r="B576" s="81"/>
      <c r="C576" s="81"/>
      <c r="D576" s="91"/>
      <c r="E576" s="81"/>
      <c r="F576" s="81"/>
      <c r="G576" s="81"/>
      <c r="H576" s="81"/>
      <c r="I576" s="81"/>
      <c r="J576" s="81"/>
      <c r="K576" s="81"/>
      <c r="L576" s="81"/>
      <c r="M576" s="81"/>
      <c r="N576" s="81"/>
      <c r="O576" s="81"/>
      <c r="P576" s="81"/>
      <c r="Q576" s="81"/>
    </row>
    <row r="577" spans="1:17" ht="13.5" customHeight="1" x14ac:dyDescent="0.2">
      <c r="A577" s="81"/>
      <c r="B577" s="81"/>
      <c r="C577" s="81"/>
      <c r="D577" s="91"/>
      <c r="E577" s="81"/>
      <c r="F577" s="81"/>
      <c r="G577" s="81"/>
      <c r="H577" s="81"/>
      <c r="I577" s="81"/>
      <c r="J577" s="81"/>
      <c r="K577" s="81"/>
      <c r="L577" s="81"/>
      <c r="M577" s="81"/>
      <c r="N577" s="81"/>
      <c r="O577" s="81"/>
      <c r="P577" s="81"/>
      <c r="Q577" s="81"/>
    </row>
    <row r="578" spans="1:17" ht="13.5" customHeight="1" x14ac:dyDescent="0.2">
      <c r="A578" s="81"/>
      <c r="B578" s="81"/>
      <c r="C578" s="81"/>
      <c r="D578" s="91"/>
      <c r="E578" s="81"/>
      <c r="F578" s="81"/>
      <c r="G578" s="81"/>
      <c r="H578" s="81"/>
      <c r="I578" s="81"/>
      <c r="J578" s="81"/>
      <c r="K578" s="81"/>
      <c r="L578" s="81"/>
      <c r="M578" s="81"/>
      <c r="N578" s="81"/>
      <c r="O578" s="81"/>
      <c r="P578" s="81"/>
      <c r="Q578" s="81"/>
    </row>
    <row r="579" spans="1:17" ht="13.5" customHeight="1" x14ac:dyDescent="0.2">
      <c r="A579" s="81"/>
      <c r="B579" s="81"/>
      <c r="C579" s="81"/>
      <c r="D579" s="91"/>
      <c r="E579" s="81"/>
      <c r="F579" s="81"/>
      <c r="G579" s="81"/>
      <c r="H579" s="81"/>
      <c r="I579" s="81"/>
      <c r="J579" s="81"/>
      <c r="K579" s="81"/>
      <c r="L579" s="81"/>
      <c r="M579" s="81"/>
      <c r="N579" s="81"/>
      <c r="O579" s="81"/>
      <c r="P579" s="81"/>
      <c r="Q579" s="81"/>
    </row>
    <row r="580" spans="1:17" ht="13.5" customHeight="1" x14ac:dyDescent="0.2">
      <c r="A580" s="81"/>
      <c r="B580" s="81"/>
      <c r="C580" s="81"/>
      <c r="D580" s="91"/>
      <c r="E580" s="81"/>
      <c r="F580" s="81"/>
      <c r="G580" s="81"/>
      <c r="H580" s="81"/>
      <c r="I580" s="81"/>
      <c r="J580" s="81"/>
      <c r="K580" s="81"/>
      <c r="L580" s="81"/>
      <c r="M580" s="81"/>
      <c r="N580" s="81"/>
      <c r="O580" s="81"/>
      <c r="P580" s="81"/>
      <c r="Q580" s="81"/>
    </row>
    <row r="581" spans="1:17" ht="13.5" customHeight="1" x14ac:dyDescent="0.2">
      <c r="A581" s="81"/>
      <c r="B581" s="81"/>
      <c r="C581" s="81"/>
      <c r="D581" s="91"/>
      <c r="E581" s="81"/>
      <c r="F581" s="81"/>
      <c r="G581" s="81"/>
      <c r="H581" s="81"/>
      <c r="I581" s="81"/>
      <c r="J581" s="81"/>
      <c r="K581" s="81"/>
      <c r="L581" s="81"/>
      <c r="M581" s="81"/>
      <c r="N581" s="81"/>
      <c r="O581" s="81"/>
      <c r="P581" s="81"/>
      <c r="Q581" s="81"/>
    </row>
    <row r="582" spans="1:17" ht="13.5" customHeight="1" x14ac:dyDescent="0.2">
      <c r="A582" s="81"/>
      <c r="B582" s="81"/>
      <c r="C582" s="81"/>
      <c r="D582" s="91"/>
      <c r="E582" s="81"/>
      <c r="F582" s="81"/>
      <c r="G582" s="81"/>
      <c r="H582" s="81"/>
      <c r="I582" s="81"/>
      <c r="J582" s="81"/>
      <c r="K582" s="81"/>
      <c r="L582" s="81"/>
      <c r="M582" s="81"/>
      <c r="N582" s="81"/>
      <c r="O582" s="81"/>
      <c r="P582" s="81"/>
      <c r="Q582" s="81"/>
    </row>
    <row r="583" spans="1:17" ht="13.5" customHeight="1" x14ac:dyDescent="0.2">
      <c r="A583" s="81"/>
      <c r="B583" s="81"/>
      <c r="C583" s="81"/>
      <c r="D583" s="91"/>
      <c r="E583" s="81"/>
      <c r="F583" s="81"/>
      <c r="G583" s="81"/>
      <c r="H583" s="81"/>
      <c r="I583" s="81"/>
      <c r="J583" s="81"/>
      <c r="K583" s="81"/>
      <c r="L583" s="81"/>
      <c r="M583" s="81"/>
      <c r="N583" s="81"/>
      <c r="O583" s="81"/>
      <c r="P583" s="81"/>
      <c r="Q583" s="81"/>
    </row>
    <row r="584" spans="1:17" ht="13.5" customHeight="1" x14ac:dyDescent="0.2">
      <c r="A584" s="81"/>
      <c r="B584" s="81"/>
      <c r="C584" s="81"/>
      <c r="D584" s="91"/>
      <c r="E584" s="81"/>
      <c r="F584" s="81"/>
      <c r="G584" s="81"/>
      <c r="H584" s="81"/>
      <c r="I584" s="81"/>
      <c r="J584" s="81"/>
      <c r="K584" s="81"/>
      <c r="L584" s="81"/>
      <c r="M584" s="81"/>
      <c r="N584" s="81"/>
      <c r="O584" s="81"/>
      <c r="P584" s="81"/>
      <c r="Q584" s="81"/>
    </row>
    <row r="585" spans="1:17" ht="13.5" customHeight="1" x14ac:dyDescent="0.2">
      <c r="A585" s="81"/>
      <c r="B585" s="81"/>
      <c r="C585" s="81"/>
      <c r="D585" s="91"/>
      <c r="E585" s="81"/>
      <c r="F585" s="81"/>
      <c r="G585" s="81"/>
      <c r="H585" s="81"/>
      <c r="I585" s="81"/>
      <c r="J585" s="81"/>
      <c r="K585" s="81"/>
      <c r="L585" s="81"/>
      <c r="M585" s="81"/>
      <c r="N585" s="81"/>
      <c r="O585" s="81"/>
      <c r="P585" s="81"/>
      <c r="Q585" s="81"/>
    </row>
    <row r="586" spans="1:17" ht="13.5" customHeight="1" x14ac:dyDescent="0.2">
      <c r="A586" s="81"/>
      <c r="B586" s="81"/>
      <c r="C586" s="81"/>
      <c r="D586" s="91"/>
      <c r="E586" s="81"/>
      <c r="F586" s="81"/>
      <c r="G586" s="81"/>
      <c r="H586" s="81"/>
      <c r="I586" s="81"/>
      <c r="J586" s="81"/>
      <c r="K586" s="81"/>
      <c r="L586" s="81"/>
      <c r="M586" s="81"/>
      <c r="N586" s="81"/>
      <c r="O586" s="81"/>
      <c r="P586" s="81"/>
      <c r="Q586" s="81"/>
    </row>
    <row r="587" spans="1:17" ht="13.5" customHeight="1" x14ac:dyDescent="0.2">
      <c r="A587" s="81"/>
      <c r="B587" s="81"/>
      <c r="C587" s="81"/>
      <c r="D587" s="91"/>
      <c r="E587" s="81"/>
      <c r="F587" s="81"/>
      <c r="G587" s="81"/>
      <c r="H587" s="81"/>
      <c r="I587" s="81"/>
      <c r="J587" s="81"/>
      <c r="K587" s="81"/>
      <c r="L587" s="81"/>
      <c r="M587" s="81"/>
      <c r="N587" s="81"/>
      <c r="O587" s="81"/>
      <c r="P587" s="81"/>
      <c r="Q587" s="81"/>
    </row>
    <row r="588" spans="1:17" ht="13.5" customHeight="1" x14ac:dyDescent="0.2">
      <c r="A588" s="81"/>
      <c r="B588" s="81"/>
      <c r="C588" s="81"/>
      <c r="D588" s="91"/>
      <c r="E588" s="81"/>
      <c r="F588" s="81"/>
      <c r="G588" s="81"/>
      <c r="H588" s="81"/>
      <c r="I588" s="81"/>
      <c r="J588" s="81"/>
      <c r="K588" s="81"/>
      <c r="L588" s="81"/>
      <c r="M588" s="81"/>
      <c r="N588" s="81"/>
      <c r="O588" s="81"/>
      <c r="P588" s="81"/>
      <c r="Q588" s="81"/>
    </row>
    <row r="589" spans="1:17" ht="13.5" customHeight="1" x14ac:dyDescent="0.2">
      <c r="A589" s="81"/>
      <c r="B589" s="81"/>
      <c r="C589" s="81"/>
      <c r="D589" s="91"/>
      <c r="E589" s="81"/>
      <c r="F589" s="81"/>
      <c r="G589" s="81"/>
      <c r="H589" s="81"/>
      <c r="I589" s="81"/>
      <c r="J589" s="81"/>
      <c r="K589" s="81"/>
      <c r="L589" s="81"/>
      <c r="M589" s="81"/>
      <c r="N589" s="81"/>
      <c r="O589" s="81"/>
      <c r="P589" s="81"/>
      <c r="Q589" s="81"/>
    </row>
    <row r="590" spans="1:17" ht="13.5" customHeight="1" x14ac:dyDescent="0.2">
      <c r="A590" s="81"/>
      <c r="B590" s="81"/>
      <c r="C590" s="81"/>
      <c r="D590" s="91"/>
      <c r="E590" s="81"/>
      <c r="F590" s="81"/>
      <c r="G590" s="81"/>
      <c r="H590" s="81"/>
      <c r="I590" s="81"/>
      <c r="J590" s="81"/>
      <c r="K590" s="81"/>
      <c r="L590" s="81"/>
      <c r="M590" s="81"/>
      <c r="N590" s="81"/>
      <c r="O590" s="81"/>
      <c r="P590" s="81"/>
      <c r="Q590" s="81"/>
    </row>
    <row r="591" spans="1:17" ht="13.5" customHeight="1" x14ac:dyDescent="0.2">
      <c r="A591" s="81"/>
      <c r="B591" s="81"/>
      <c r="C591" s="81"/>
      <c r="D591" s="91"/>
      <c r="E591" s="81"/>
      <c r="F591" s="81"/>
      <c r="G591" s="81"/>
      <c r="H591" s="81"/>
      <c r="I591" s="81"/>
      <c r="J591" s="81"/>
      <c r="K591" s="81"/>
      <c r="L591" s="81"/>
      <c r="M591" s="81"/>
      <c r="N591" s="81"/>
      <c r="O591" s="81"/>
      <c r="P591" s="81"/>
      <c r="Q591" s="81"/>
    </row>
    <row r="592" spans="1:17" ht="13.5" customHeight="1" x14ac:dyDescent="0.2">
      <c r="A592" s="81"/>
      <c r="B592" s="81"/>
      <c r="C592" s="81"/>
      <c r="D592" s="91"/>
      <c r="E592" s="81"/>
      <c r="F592" s="81"/>
      <c r="G592" s="81"/>
      <c r="H592" s="81"/>
      <c r="I592" s="81"/>
      <c r="J592" s="81"/>
      <c r="K592" s="81"/>
      <c r="L592" s="81"/>
      <c r="M592" s="81"/>
      <c r="N592" s="81"/>
      <c r="O592" s="81"/>
      <c r="P592" s="81"/>
      <c r="Q592" s="81"/>
    </row>
    <row r="593" spans="1:17" ht="13.5" customHeight="1" x14ac:dyDescent="0.2">
      <c r="A593" s="81"/>
      <c r="B593" s="81"/>
      <c r="C593" s="81"/>
      <c r="D593" s="91"/>
      <c r="E593" s="81"/>
      <c r="F593" s="81"/>
      <c r="G593" s="81"/>
      <c r="H593" s="81"/>
      <c r="I593" s="81"/>
      <c r="J593" s="81"/>
      <c r="K593" s="81"/>
      <c r="L593" s="81"/>
      <c r="M593" s="81"/>
      <c r="N593" s="81"/>
      <c r="O593" s="81"/>
      <c r="P593" s="81"/>
      <c r="Q593" s="81"/>
    </row>
    <row r="594" spans="1:17" ht="13.5" customHeight="1" x14ac:dyDescent="0.2">
      <c r="A594" s="81"/>
      <c r="B594" s="81"/>
      <c r="C594" s="81"/>
      <c r="D594" s="91"/>
      <c r="E594" s="81"/>
      <c r="F594" s="81"/>
      <c r="G594" s="81"/>
      <c r="H594" s="81"/>
      <c r="I594" s="81"/>
      <c r="J594" s="81"/>
      <c r="K594" s="81"/>
      <c r="L594" s="81"/>
      <c r="M594" s="81"/>
      <c r="N594" s="81"/>
      <c r="O594" s="81"/>
      <c r="P594" s="81"/>
      <c r="Q594" s="81"/>
    </row>
    <row r="595" spans="1:17" ht="13.5" customHeight="1" x14ac:dyDescent="0.2">
      <c r="A595" s="81"/>
      <c r="B595" s="81"/>
      <c r="C595" s="81"/>
      <c r="D595" s="91"/>
      <c r="E595" s="81"/>
      <c r="F595" s="81"/>
      <c r="G595" s="81"/>
      <c r="H595" s="81"/>
      <c r="I595" s="81"/>
      <c r="J595" s="81"/>
      <c r="K595" s="81"/>
      <c r="L595" s="81"/>
      <c r="M595" s="81"/>
      <c r="N595" s="81"/>
      <c r="O595" s="81"/>
      <c r="P595" s="81"/>
      <c r="Q595" s="81"/>
    </row>
    <row r="596" spans="1:17" ht="13.5" customHeight="1" x14ac:dyDescent="0.2">
      <c r="A596" s="81"/>
      <c r="B596" s="81"/>
      <c r="C596" s="81"/>
      <c r="D596" s="91"/>
      <c r="E596" s="81"/>
      <c r="F596" s="81"/>
      <c r="G596" s="81"/>
      <c r="H596" s="81"/>
      <c r="I596" s="81"/>
      <c r="J596" s="81"/>
      <c r="K596" s="81"/>
      <c r="L596" s="81"/>
      <c r="M596" s="81"/>
      <c r="N596" s="81"/>
      <c r="O596" s="81"/>
      <c r="P596" s="81"/>
      <c r="Q596" s="81"/>
    </row>
    <row r="597" spans="1:17" ht="13.5" customHeight="1" x14ac:dyDescent="0.2">
      <c r="A597" s="81"/>
      <c r="B597" s="81"/>
      <c r="C597" s="81"/>
      <c r="D597" s="91"/>
      <c r="E597" s="81"/>
      <c r="F597" s="81"/>
      <c r="G597" s="81"/>
      <c r="H597" s="81"/>
      <c r="I597" s="81"/>
      <c r="J597" s="81"/>
      <c r="K597" s="81"/>
      <c r="L597" s="81"/>
      <c r="M597" s="81"/>
      <c r="N597" s="81"/>
      <c r="O597" s="81"/>
      <c r="P597" s="81"/>
      <c r="Q597" s="81"/>
    </row>
    <row r="598" spans="1:17" ht="13.5" customHeight="1" x14ac:dyDescent="0.2">
      <c r="A598" s="81"/>
      <c r="B598" s="81"/>
      <c r="C598" s="81"/>
      <c r="D598" s="91"/>
      <c r="E598" s="81"/>
      <c r="F598" s="81"/>
      <c r="G598" s="81"/>
      <c r="H598" s="81"/>
      <c r="I598" s="81"/>
      <c r="J598" s="81"/>
      <c r="K598" s="81"/>
      <c r="L598" s="81"/>
      <c r="M598" s="81"/>
      <c r="N598" s="81"/>
      <c r="O598" s="81"/>
      <c r="P598" s="81"/>
      <c r="Q598" s="81"/>
    </row>
    <row r="599" spans="1:17" ht="13.5" customHeight="1" x14ac:dyDescent="0.2">
      <c r="A599" s="81"/>
      <c r="B599" s="81"/>
      <c r="C599" s="81"/>
      <c r="D599" s="91"/>
      <c r="E599" s="81"/>
      <c r="F599" s="81"/>
      <c r="G599" s="81"/>
      <c r="H599" s="81"/>
      <c r="I599" s="81"/>
      <c r="J599" s="81"/>
      <c r="K599" s="81"/>
      <c r="L599" s="81"/>
      <c r="M599" s="81"/>
      <c r="N599" s="81"/>
      <c r="O599" s="81"/>
      <c r="P599" s="81"/>
      <c r="Q599" s="81"/>
    </row>
    <row r="600" spans="1:17" ht="13.5" customHeight="1" x14ac:dyDescent="0.2">
      <c r="A600" s="81"/>
      <c r="B600" s="81"/>
      <c r="C600" s="81"/>
      <c r="D600" s="91"/>
      <c r="E600" s="81"/>
      <c r="F600" s="81"/>
      <c r="G600" s="81"/>
      <c r="H600" s="81"/>
      <c r="I600" s="81"/>
      <c r="J600" s="81"/>
      <c r="K600" s="81"/>
      <c r="L600" s="81"/>
      <c r="M600" s="81"/>
      <c r="N600" s="81"/>
      <c r="O600" s="81"/>
      <c r="P600" s="81"/>
      <c r="Q600" s="81"/>
    </row>
    <row r="601" spans="1:17" ht="13.5" customHeight="1" x14ac:dyDescent="0.2">
      <c r="A601" s="81"/>
      <c r="B601" s="81"/>
      <c r="C601" s="81"/>
      <c r="D601" s="91"/>
      <c r="E601" s="81"/>
      <c r="F601" s="81"/>
      <c r="G601" s="81"/>
      <c r="H601" s="81"/>
      <c r="I601" s="81"/>
      <c r="J601" s="81"/>
      <c r="K601" s="81"/>
      <c r="L601" s="81"/>
      <c r="M601" s="81"/>
      <c r="N601" s="81"/>
      <c r="O601" s="81"/>
      <c r="P601" s="81"/>
      <c r="Q601" s="81"/>
    </row>
    <row r="602" spans="1:17" ht="13.5" customHeight="1" x14ac:dyDescent="0.2">
      <c r="A602" s="81"/>
      <c r="B602" s="81"/>
      <c r="C602" s="81"/>
      <c r="D602" s="91"/>
      <c r="E602" s="81"/>
      <c r="F602" s="81"/>
      <c r="G602" s="81"/>
      <c r="H602" s="81"/>
      <c r="I602" s="81"/>
      <c r="J602" s="81"/>
      <c r="K602" s="81"/>
      <c r="L602" s="81"/>
      <c r="M602" s="81"/>
      <c r="N602" s="81"/>
      <c r="O602" s="81"/>
      <c r="P602" s="81"/>
      <c r="Q602" s="81"/>
    </row>
    <row r="603" spans="1:17" ht="13.5" customHeight="1" x14ac:dyDescent="0.2">
      <c r="A603" s="81"/>
      <c r="B603" s="81"/>
      <c r="C603" s="81"/>
      <c r="D603" s="91"/>
      <c r="E603" s="81"/>
      <c r="F603" s="81"/>
      <c r="G603" s="81"/>
      <c r="H603" s="81"/>
      <c r="I603" s="81"/>
      <c r="J603" s="81"/>
      <c r="K603" s="81"/>
      <c r="L603" s="81"/>
      <c r="M603" s="81"/>
      <c r="N603" s="81"/>
      <c r="O603" s="81"/>
      <c r="P603" s="81"/>
      <c r="Q603" s="81"/>
    </row>
    <row r="604" spans="1:17" ht="13.5" customHeight="1" x14ac:dyDescent="0.2">
      <c r="A604" s="81"/>
      <c r="B604" s="81"/>
      <c r="C604" s="81"/>
      <c r="D604" s="91"/>
      <c r="E604" s="81"/>
      <c r="F604" s="81"/>
      <c r="G604" s="81"/>
      <c r="H604" s="81"/>
      <c r="I604" s="81"/>
      <c r="J604" s="81"/>
      <c r="K604" s="81"/>
      <c r="L604" s="81"/>
      <c r="M604" s="81"/>
      <c r="N604" s="81"/>
      <c r="O604" s="81"/>
      <c r="P604" s="81"/>
      <c r="Q604" s="81"/>
    </row>
    <row r="605" spans="1:17" ht="13.5" customHeight="1" x14ac:dyDescent="0.2">
      <c r="A605" s="81"/>
      <c r="B605" s="81"/>
      <c r="C605" s="81"/>
      <c r="D605" s="91"/>
      <c r="E605" s="81"/>
      <c r="F605" s="81"/>
      <c r="G605" s="81"/>
      <c r="H605" s="81"/>
      <c r="I605" s="81"/>
      <c r="J605" s="81"/>
      <c r="K605" s="81"/>
      <c r="L605" s="81"/>
      <c r="M605" s="81"/>
      <c r="N605" s="81"/>
      <c r="O605" s="81"/>
      <c r="P605" s="81"/>
      <c r="Q605" s="81"/>
    </row>
    <row r="606" spans="1:17" ht="13.5" customHeight="1" x14ac:dyDescent="0.2">
      <c r="A606" s="81"/>
      <c r="B606" s="81"/>
      <c r="C606" s="81"/>
      <c r="D606" s="91"/>
      <c r="E606" s="81"/>
      <c r="F606" s="81"/>
      <c r="G606" s="81"/>
      <c r="H606" s="81"/>
      <c r="I606" s="81"/>
      <c r="J606" s="81"/>
      <c r="K606" s="81"/>
      <c r="L606" s="81"/>
      <c r="M606" s="81"/>
      <c r="N606" s="81"/>
      <c r="O606" s="81"/>
      <c r="P606" s="81"/>
      <c r="Q606" s="81"/>
    </row>
    <row r="607" spans="1:17" ht="13.5" customHeight="1" x14ac:dyDescent="0.2">
      <c r="A607" s="81"/>
      <c r="B607" s="81"/>
      <c r="C607" s="81"/>
      <c r="D607" s="91"/>
      <c r="E607" s="81"/>
      <c r="F607" s="81"/>
      <c r="G607" s="81"/>
      <c r="H607" s="81"/>
      <c r="I607" s="81"/>
      <c r="J607" s="81"/>
      <c r="K607" s="81"/>
      <c r="L607" s="81"/>
      <c r="M607" s="81"/>
      <c r="N607" s="81"/>
      <c r="O607" s="81"/>
      <c r="P607" s="81"/>
      <c r="Q607" s="81"/>
    </row>
    <row r="608" spans="1:17" ht="13.5" customHeight="1" x14ac:dyDescent="0.2">
      <c r="A608" s="81"/>
      <c r="B608" s="81"/>
      <c r="C608" s="81"/>
      <c r="D608" s="91"/>
      <c r="E608" s="81"/>
      <c r="F608" s="81"/>
      <c r="G608" s="81"/>
      <c r="H608" s="81"/>
      <c r="I608" s="81"/>
      <c r="J608" s="81"/>
      <c r="K608" s="81"/>
      <c r="L608" s="81"/>
      <c r="M608" s="81"/>
      <c r="N608" s="81"/>
      <c r="O608" s="81"/>
      <c r="P608" s="81"/>
      <c r="Q608" s="81"/>
    </row>
    <row r="609" spans="1:17" ht="13.5" customHeight="1" x14ac:dyDescent="0.2">
      <c r="A609" s="81"/>
      <c r="B609" s="81"/>
      <c r="C609" s="81"/>
      <c r="D609" s="91"/>
      <c r="E609" s="81"/>
      <c r="F609" s="81"/>
      <c r="G609" s="81"/>
      <c r="H609" s="81"/>
      <c r="I609" s="81"/>
      <c r="J609" s="81"/>
      <c r="K609" s="81"/>
      <c r="L609" s="81"/>
      <c r="M609" s="81"/>
      <c r="N609" s="81"/>
      <c r="O609" s="81"/>
      <c r="P609" s="81"/>
      <c r="Q609" s="81"/>
    </row>
    <row r="610" spans="1:17" ht="13.5" customHeight="1" x14ac:dyDescent="0.2">
      <c r="A610" s="81"/>
      <c r="B610" s="81"/>
      <c r="C610" s="81"/>
      <c r="D610" s="91"/>
      <c r="E610" s="81"/>
      <c r="F610" s="81"/>
      <c r="G610" s="81"/>
      <c r="H610" s="81"/>
      <c r="I610" s="81"/>
      <c r="J610" s="81"/>
      <c r="K610" s="81"/>
      <c r="L610" s="81"/>
      <c r="M610" s="81"/>
      <c r="N610" s="81"/>
      <c r="O610" s="81"/>
      <c r="P610" s="81"/>
      <c r="Q610" s="81"/>
    </row>
    <row r="611" spans="1:17" ht="13.5" customHeight="1" x14ac:dyDescent="0.2">
      <c r="A611" s="81"/>
      <c r="B611" s="81"/>
      <c r="C611" s="81"/>
      <c r="D611" s="91"/>
      <c r="E611" s="81"/>
      <c r="F611" s="81"/>
      <c r="G611" s="81"/>
      <c r="H611" s="81"/>
      <c r="I611" s="81"/>
      <c r="J611" s="81"/>
      <c r="K611" s="81"/>
      <c r="L611" s="81"/>
      <c r="M611" s="81"/>
      <c r="N611" s="81"/>
      <c r="O611" s="81"/>
      <c r="P611" s="81"/>
      <c r="Q611" s="81"/>
    </row>
    <row r="612" spans="1:17" ht="13.5" customHeight="1" x14ac:dyDescent="0.2">
      <c r="A612" s="81"/>
      <c r="B612" s="81"/>
      <c r="C612" s="81"/>
      <c r="D612" s="91"/>
      <c r="E612" s="81"/>
      <c r="F612" s="81"/>
      <c r="G612" s="81"/>
      <c r="H612" s="81"/>
      <c r="I612" s="81"/>
      <c r="J612" s="81"/>
      <c r="K612" s="81"/>
      <c r="L612" s="81"/>
      <c r="M612" s="81"/>
      <c r="N612" s="81"/>
      <c r="O612" s="81"/>
      <c r="P612" s="81"/>
      <c r="Q612" s="81"/>
    </row>
    <row r="613" spans="1:17" ht="13.5" customHeight="1" x14ac:dyDescent="0.2">
      <c r="A613" s="81"/>
      <c r="B613" s="81"/>
      <c r="C613" s="81"/>
      <c r="D613" s="91"/>
      <c r="E613" s="81"/>
      <c r="F613" s="81"/>
      <c r="G613" s="81"/>
      <c r="H613" s="81"/>
      <c r="I613" s="81"/>
      <c r="J613" s="81"/>
      <c r="K613" s="81"/>
      <c r="L613" s="81"/>
      <c r="M613" s="81"/>
      <c r="N613" s="81"/>
      <c r="O613" s="81"/>
      <c r="P613" s="81"/>
      <c r="Q613" s="81"/>
    </row>
    <row r="614" spans="1:17" ht="13.5" customHeight="1" x14ac:dyDescent="0.2">
      <c r="A614" s="81"/>
      <c r="B614" s="81"/>
      <c r="C614" s="81"/>
      <c r="D614" s="91"/>
      <c r="E614" s="81"/>
      <c r="F614" s="81"/>
      <c r="G614" s="81"/>
      <c r="H614" s="81"/>
      <c r="I614" s="81"/>
      <c r="J614" s="81"/>
      <c r="K614" s="81"/>
      <c r="L614" s="81"/>
      <c r="M614" s="81"/>
      <c r="N614" s="81"/>
      <c r="O614" s="81"/>
      <c r="P614" s="81"/>
      <c r="Q614" s="81"/>
    </row>
    <row r="615" spans="1:17" ht="13.5" customHeight="1" x14ac:dyDescent="0.2">
      <c r="A615" s="81"/>
      <c r="B615" s="81"/>
      <c r="C615" s="81"/>
      <c r="D615" s="91"/>
      <c r="E615" s="81"/>
      <c r="F615" s="81"/>
      <c r="G615" s="81"/>
      <c r="H615" s="81"/>
      <c r="I615" s="81"/>
      <c r="J615" s="81"/>
      <c r="K615" s="81"/>
      <c r="L615" s="81"/>
      <c r="M615" s="81"/>
      <c r="N615" s="81"/>
      <c r="O615" s="81"/>
      <c r="P615" s="81"/>
      <c r="Q615" s="81"/>
    </row>
    <row r="616" spans="1:17" ht="13.5" customHeight="1" x14ac:dyDescent="0.2">
      <c r="A616" s="81"/>
      <c r="B616" s="81"/>
      <c r="C616" s="81"/>
      <c r="D616" s="91"/>
      <c r="E616" s="81"/>
      <c r="F616" s="81"/>
      <c r="G616" s="81"/>
      <c r="H616" s="81"/>
      <c r="I616" s="81"/>
      <c r="J616" s="81"/>
      <c r="K616" s="81"/>
      <c r="L616" s="81"/>
      <c r="M616" s="81"/>
      <c r="N616" s="81"/>
      <c r="O616" s="81"/>
      <c r="P616" s="81"/>
      <c r="Q616" s="81"/>
    </row>
    <row r="617" spans="1:17" ht="13.5" customHeight="1" x14ac:dyDescent="0.2">
      <c r="A617" s="81"/>
      <c r="B617" s="81"/>
      <c r="C617" s="81"/>
      <c r="D617" s="91"/>
      <c r="E617" s="81"/>
      <c r="F617" s="81"/>
      <c r="G617" s="81"/>
      <c r="H617" s="81"/>
      <c r="I617" s="81"/>
      <c r="J617" s="81"/>
      <c r="K617" s="81"/>
      <c r="L617" s="81"/>
      <c r="M617" s="81"/>
      <c r="N617" s="81"/>
      <c r="O617" s="81"/>
      <c r="P617" s="81"/>
      <c r="Q617" s="81"/>
    </row>
    <row r="618" spans="1:17" ht="13.5" customHeight="1" x14ac:dyDescent="0.2">
      <c r="A618" s="81"/>
      <c r="B618" s="81"/>
      <c r="C618" s="81"/>
      <c r="D618" s="91"/>
      <c r="E618" s="81"/>
      <c r="F618" s="81"/>
      <c r="G618" s="81"/>
      <c r="H618" s="81"/>
      <c r="I618" s="81"/>
      <c r="J618" s="81"/>
      <c r="K618" s="81"/>
      <c r="L618" s="81"/>
      <c r="M618" s="81"/>
      <c r="N618" s="81"/>
      <c r="O618" s="81"/>
      <c r="P618" s="81"/>
      <c r="Q618" s="81"/>
    </row>
    <row r="619" spans="1:17" ht="13.5" customHeight="1" x14ac:dyDescent="0.2">
      <c r="A619" s="81"/>
      <c r="B619" s="81"/>
      <c r="C619" s="81"/>
      <c r="D619" s="91"/>
      <c r="E619" s="81"/>
      <c r="F619" s="81"/>
      <c r="G619" s="81"/>
      <c r="H619" s="81"/>
      <c r="I619" s="81"/>
      <c r="J619" s="81"/>
      <c r="K619" s="81"/>
      <c r="L619" s="81"/>
      <c r="M619" s="81"/>
      <c r="N619" s="81"/>
      <c r="O619" s="81"/>
      <c r="P619" s="81"/>
      <c r="Q619" s="81"/>
    </row>
    <row r="620" spans="1:17" ht="13.5" customHeight="1" x14ac:dyDescent="0.2">
      <c r="A620" s="81"/>
      <c r="B620" s="81"/>
      <c r="C620" s="81"/>
      <c r="D620" s="91"/>
      <c r="E620" s="81"/>
      <c r="F620" s="81"/>
      <c r="G620" s="81"/>
      <c r="H620" s="81"/>
      <c r="I620" s="81"/>
      <c r="J620" s="81"/>
      <c r="K620" s="81"/>
      <c r="L620" s="81"/>
      <c r="M620" s="81"/>
      <c r="N620" s="81"/>
      <c r="O620" s="81"/>
      <c r="P620" s="81"/>
      <c r="Q620" s="81"/>
    </row>
    <row r="621" spans="1:17" ht="13.5" customHeight="1" x14ac:dyDescent="0.2">
      <c r="A621" s="81"/>
      <c r="B621" s="81"/>
      <c r="C621" s="81"/>
      <c r="D621" s="91"/>
      <c r="E621" s="81"/>
      <c r="F621" s="81"/>
      <c r="G621" s="81"/>
      <c r="H621" s="81"/>
      <c r="I621" s="81"/>
      <c r="J621" s="81"/>
      <c r="K621" s="81"/>
      <c r="L621" s="81"/>
      <c r="M621" s="81"/>
      <c r="N621" s="81"/>
      <c r="O621" s="81"/>
      <c r="P621" s="81"/>
      <c r="Q621" s="81"/>
    </row>
    <row r="622" spans="1:17" ht="13.5" customHeight="1" x14ac:dyDescent="0.2">
      <c r="A622" s="81"/>
      <c r="B622" s="81"/>
      <c r="C622" s="81"/>
      <c r="D622" s="91"/>
      <c r="E622" s="81"/>
      <c r="F622" s="81"/>
      <c r="G622" s="81"/>
      <c r="H622" s="81"/>
      <c r="I622" s="81"/>
      <c r="J622" s="81"/>
      <c r="K622" s="81"/>
      <c r="L622" s="81"/>
      <c r="M622" s="81"/>
      <c r="N622" s="81"/>
      <c r="O622" s="81"/>
      <c r="P622" s="81"/>
      <c r="Q622" s="81"/>
    </row>
    <row r="623" spans="1:17" ht="13.5" customHeight="1" x14ac:dyDescent="0.2">
      <c r="A623" s="81"/>
      <c r="B623" s="81"/>
      <c r="C623" s="81"/>
      <c r="D623" s="91"/>
      <c r="E623" s="81"/>
      <c r="F623" s="81"/>
      <c r="G623" s="81"/>
      <c r="H623" s="81"/>
      <c r="I623" s="81"/>
      <c r="J623" s="81"/>
      <c r="K623" s="81"/>
      <c r="L623" s="81"/>
      <c r="M623" s="81"/>
      <c r="N623" s="81"/>
      <c r="O623" s="81"/>
      <c r="P623" s="81"/>
      <c r="Q623" s="81"/>
    </row>
    <row r="624" spans="1:17" ht="13.5" customHeight="1" x14ac:dyDescent="0.2">
      <c r="A624" s="81"/>
      <c r="B624" s="81"/>
      <c r="C624" s="81"/>
      <c r="D624" s="91"/>
      <c r="E624" s="81"/>
      <c r="F624" s="81"/>
      <c r="G624" s="81"/>
      <c r="H624" s="81"/>
      <c r="I624" s="81"/>
      <c r="J624" s="81"/>
      <c r="K624" s="81"/>
      <c r="L624" s="81"/>
      <c r="M624" s="81"/>
      <c r="N624" s="81"/>
      <c r="O624" s="81"/>
      <c r="P624" s="81"/>
      <c r="Q624" s="81"/>
    </row>
    <row r="625" spans="1:17" ht="13.5" customHeight="1" x14ac:dyDescent="0.2">
      <c r="A625" s="81"/>
      <c r="B625" s="81"/>
      <c r="C625" s="81"/>
      <c r="D625" s="91"/>
      <c r="E625" s="81"/>
      <c r="F625" s="81"/>
      <c r="G625" s="81"/>
      <c r="H625" s="81"/>
      <c r="I625" s="81"/>
      <c r="J625" s="81"/>
      <c r="K625" s="81"/>
      <c r="L625" s="81"/>
      <c r="M625" s="81"/>
      <c r="N625" s="81"/>
      <c r="O625" s="81"/>
      <c r="P625" s="81"/>
      <c r="Q625" s="81"/>
    </row>
    <row r="626" spans="1:17" ht="13.5" customHeight="1" x14ac:dyDescent="0.2">
      <c r="A626" s="81"/>
      <c r="B626" s="81"/>
      <c r="C626" s="81"/>
      <c r="D626" s="91"/>
      <c r="E626" s="81"/>
      <c r="F626" s="81"/>
      <c r="G626" s="81"/>
      <c r="H626" s="81"/>
      <c r="I626" s="81"/>
      <c r="J626" s="81"/>
      <c r="K626" s="81"/>
      <c r="L626" s="81"/>
      <c r="M626" s="81"/>
      <c r="N626" s="81"/>
      <c r="O626" s="81"/>
      <c r="P626" s="81"/>
      <c r="Q626" s="81"/>
    </row>
    <row r="627" spans="1:17" ht="13.5" customHeight="1" x14ac:dyDescent="0.2">
      <c r="A627" s="81"/>
      <c r="B627" s="81"/>
      <c r="C627" s="81"/>
      <c r="D627" s="91"/>
      <c r="E627" s="81"/>
      <c r="F627" s="81"/>
      <c r="G627" s="81"/>
      <c r="H627" s="81"/>
      <c r="I627" s="81"/>
      <c r="J627" s="81"/>
      <c r="K627" s="81"/>
      <c r="L627" s="81"/>
      <c r="M627" s="81"/>
      <c r="N627" s="81"/>
      <c r="O627" s="81"/>
      <c r="P627" s="81"/>
      <c r="Q627" s="81"/>
    </row>
    <row r="628" spans="1:17" ht="13.5" customHeight="1" x14ac:dyDescent="0.2">
      <c r="A628" s="81"/>
      <c r="B628" s="81"/>
      <c r="C628" s="81"/>
      <c r="D628" s="91"/>
      <c r="E628" s="81"/>
      <c r="F628" s="81"/>
      <c r="G628" s="81"/>
      <c r="H628" s="81"/>
      <c r="I628" s="81"/>
      <c r="J628" s="81"/>
      <c r="K628" s="81"/>
      <c r="L628" s="81"/>
      <c r="M628" s="81"/>
      <c r="N628" s="81"/>
      <c r="O628" s="81"/>
      <c r="P628" s="81"/>
      <c r="Q628" s="81"/>
    </row>
    <row r="629" spans="1:17" ht="13.5" customHeight="1" x14ac:dyDescent="0.2">
      <c r="A629" s="81"/>
      <c r="B629" s="81"/>
      <c r="C629" s="81"/>
      <c r="D629" s="91"/>
      <c r="E629" s="81"/>
      <c r="F629" s="81"/>
      <c r="G629" s="81"/>
      <c r="H629" s="81"/>
      <c r="I629" s="81"/>
      <c r="J629" s="81"/>
      <c r="K629" s="81"/>
      <c r="L629" s="81"/>
      <c r="M629" s="81"/>
      <c r="N629" s="81"/>
      <c r="O629" s="81"/>
      <c r="P629" s="81"/>
      <c r="Q629" s="81"/>
    </row>
    <row r="630" spans="1:17" ht="13.5" customHeight="1" x14ac:dyDescent="0.2">
      <c r="A630" s="81"/>
      <c r="B630" s="81"/>
      <c r="C630" s="81"/>
      <c r="D630" s="91"/>
      <c r="E630" s="81"/>
      <c r="F630" s="81"/>
      <c r="G630" s="81"/>
      <c r="H630" s="81"/>
      <c r="I630" s="81"/>
      <c r="J630" s="81"/>
      <c r="K630" s="81"/>
      <c r="L630" s="81"/>
      <c r="M630" s="81"/>
      <c r="N630" s="81"/>
      <c r="O630" s="81"/>
      <c r="P630" s="81"/>
      <c r="Q630" s="81"/>
    </row>
    <row r="631" spans="1:17" ht="13.5" customHeight="1" x14ac:dyDescent="0.2">
      <c r="A631" s="81"/>
      <c r="B631" s="81"/>
      <c r="C631" s="81"/>
      <c r="D631" s="91"/>
      <c r="E631" s="81"/>
      <c r="F631" s="81"/>
      <c r="G631" s="81"/>
      <c r="H631" s="81"/>
      <c r="I631" s="81"/>
      <c r="J631" s="81"/>
      <c r="K631" s="81"/>
      <c r="L631" s="81"/>
      <c r="M631" s="81"/>
      <c r="N631" s="81"/>
      <c r="O631" s="81"/>
      <c r="P631" s="81"/>
      <c r="Q631" s="81"/>
    </row>
    <row r="632" spans="1:17" ht="13.5" customHeight="1" x14ac:dyDescent="0.2">
      <c r="A632" s="81"/>
      <c r="B632" s="81"/>
      <c r="C632" s="81"/>
      <c r="D632" s="91"/>
      <c r="E632" s="81"/>
      <c r="F632" s="81"/>
      <c r="G632" s="81"/>
      <c r="H632" s="81"/>
      <c r="I632" s="81"/>
      <c r="J632" s="81"/>
      <c r="K632" s="81"/>
      <c r="L632" s="81"/>
      <c r="M632" s="81"/>
      <c r="N632" s="81"/>
      <c r="O632" s="81"/>
      <c r="P632" s="81"/>
      <c r="Q632" s="81"/>
    </row>
    <row r="633" spans="1:17" ht="13.5" customHeight="1" x14ac:dyDescent="0.2">
      <c r="A633" s="81"/>
      <c r="B633" s="81"/>
      <c r="C633" s="81"/>
      <c r="D633" s="91"/>
      <c r="E633" s="81"/>
      <c r="F633" s="81"/>
      <c r="G633" s="81"/>
      <c r="H633" s="81"/>
      <c r="I633" s="81"/>
      <c r="J633" s="81"/>
      <c r="K633" s="81"/>
      <c r="L633" s="81"/>
      <c r="M633" s="81"/>
      <c r="N633" s="81"/>
      <c r="O633" s="81"/>
      <c r="P633" s="81"/>
      <c r="Q633" s="81"/>
    </row>
    <row r="634" spans="1:17" ht="13.5" customHeight="1" x14ac:dyDescent="0.2">
      <c r="A634" s="81"/>
      <c r="B634" s="81"/>
      <c r="C634" s="81"/>
      <c r="D634" s="91"/>
      <c r="E634" s="81"/>
      <c r="F634" s="81"/>
      <c r="G634" s="81"/>
      <c r="H634" s="81"/>
      <c r="I634" s="81"/>
      <c r="J634" s="81"/>
      <c r="K634" s="81"/>
      <c r="L634" s="81"/>
      <c r="M634" s="81"/>
      <c r="N634" s="81"/>
      <c r="O634" s="81"/>
      <c r="P634" s="81"/>
      <c r="Q634" s="81"/>
    </row>
    <row r="635" spans="1:17" ht="13.5" customHeight="1" x14ac:dyDescent="0.2">
      <c r="A635" s="81"/>
      <c r="B635" s="81"/>
      <c r="C635" s="81"/>
      <c r="D635" s="91"/>
      <c r="E635" s="81"/>
      <c r="F635" s="81"/>
      <c r="G635" s="81"/>
      <c r="H635" s="81"/>
      <c r="I635" s="81"/>
      <c r="J635" s="81"/>
      <c r="K635" s="81"/>
      <c r="L635" s="81"/>
      <c r="M635" s="81"/>
      <c r="N635" s="81"/>
      <c r="O635" s="81"/>
      <c r="P635" s="81"/>
      <c r="Q635" s="81"/>
    </row>
    <row r="636" spans="1:17" ht="13.5" customHeight="1" x14ac:dyDescent="0.2">
      <c r="A636" s="81"/>
      <c r="B636" s="81"/>
      <c r="C636" s="81"/>
      <c r="D636" s="91"/>
      <c r="E636" s="81"/>
      <c r="F636" s="81"/>
      <c r="G636" s="81"/>
      <c r="H636" s="81"/>
      <c r="I636" s="81"/>
      <c r="J636" s="81"/>
      <c r="K636" s="81"/>
      <c r="L636" s="81"/>
      <c r="M636" s="81"/>
      <c r="N636" s="81"/>
      <c r="O636" s="81"/>
      <c r="P636" s="81"/>
      <c r="Q636" s="81"/>
    </row>
    <row r="637" spans="1:17" ht="13.5" customHeight="1" x14ac:dyDescent="0.2">
      <c r="A637" s="81"/>
      <c r="B637" s="81"/>
      <c r="C637" s="81"/>
      <c r="D637" s="91"/>
      <c r="E637" s="81"/>
      <c r="F637" s="81"/>
      <c r="G637" s="81"/>
      <c r="H637" s="81"/>
      <c r="I637" s="81"/>
      <c r="J637" s="81"/>
      <c r="K637" s="81"/>
      <c r="L637" s="81"/>
      <c r="M637" s="81"/>
      <c r="N637" s="81"/>
      <c r="O637" s="81"/>
      <c r="P637" s="81"/>
      <c r="Q637" s="81"/>
    </row>
    <row r="638" spans="1:17" ht="13.5" customHeight="1" x14ac:dyDescent="0.2">
      <c r="A638" s="81"/>
      <c r="B638" s="81"/>
      <c r="C638" s="81"/>
      <c r="D638" s="91"/>
      <c r="E638" s="81"/>
      <c r="F638" s="81"/>
      <c r="G638" s="81"/>
      <c r="H638" s="81"/>
      <c r="I638" s="81"/>
      <c r="J638" s="81"/>
      <c r="K638" s="81"/>
      <c r="L638" s="81"/>
      <c r="M638" s="81"/>
      <c r="N638" s="81"/>
      <c r="O638" s="81"/>
      <c r="P638" s="81"/>
      <c r="Q638" s="81"/>
    </row>
    <row r="639" spans="1:17" ht="13.5" customHeight="1" x14ac:dyDescent="0.2">
      <c r="A639" s="81"/>
      <c r="B639" s="81"/>
      <c r="C639" s="81"/>
      <c r="D639" s="91"/>
      <c r="E639" s="81"/>
      <c r="F639" s="81"/>
      <c r="G639" s="81"/>
      <c r="H639" s="81"/>
      <c r="I639" s="81"/>
      <c r="J639" s="81"/>
      <c r="K639" s="81"/>
      <c r="L639" s="81"/>
      <c r="M639" s="81"/>
      <c r="N639" s="81"/>
      <c r="O639" s="81"/>
      <c r="P639" s="81"/>
      <c r="Q639" s="81"/>
    </row>
    <row r="640" spans="1:17" ht="13.5" customHeight="1" x14ac:dyDescent="0.2">
      <c r="A640" s="81"/>
      <c r="B640" s="81"/>
      <c r="C640" s="81"/>
      <c r="D640" s="91"/>
      <c r="E640" s="81"/>
      <c r="F640" s="81"/>
      <c r="G640" s="81"/>
      <c r="H640" s="81"/>
      <c r="I640" s="81"/>
      <c r="J640" s="81"/>
      <c r="K640" s="81"/>
      <c r="L640" s="81"/>
      <c r="M640" s="81"/>
      <c r="N640" s="81"/>
      <c r="O640" s="81"/>
      <c r="P640" s="81"/>
      <c r="Q640" s="81"/>
    </row>
    <row r="641" spans="1:17" ht="13.5" customHeight="1" x14ac:dyDescent="0.2">
      <c r="A641" s="81"/>
      <c r="B641" s="81"/>
      <c r="C641" s="81"/>
      <c r="D641" s="91"/>
      <c r="E641" s="81"/>
      <c r="F641" s="81"/>
      <c r="G641" s="81"/>
      <c r="H641" s="81"/>
      <c r="I641" s="81"/>
      <c r="J641" s="81"/>
      <c r="K641" s="81"/>
      <c r="L641" s="81"/>
      <c r="M641" s="81"/>
      <c r="N641" s="81"/>
      <c r="O641" s="81"/>
      <c r="P641" s="81"/>
      <c r="Q641" s="81"/>
    </row>
    <row r="642" spans="1:17" ht="13.5" customHeight="1" x14ac:dyDescent="0.2">
      <c r="A642" s="81"/>
      <c r="B642" s="81"/>
      <c r="C642" s="81"/>
      <c r="D642" s="91"/>
      <c r="E642" s="81"/>
      <c r="F642" s="81"/>
      <c r="G642" s="81"/>
      <c r="H642" s="81"/>
      <c r="I642" s="81"/>
      <c r="J642" s="81"/>
      <c r="K642" s="81"/>
      <c r="L642" s="81"/>
      <c r="M642" s="81"/>
      <c r="N642" s="81"/>
      <c r="O642" s="81"/>
      <c r="P642" s="81"/>
      <c r="Q642" s="81"/>
    </row>
    <row r="643" spans="1:17" ht="13.5" customHeight="1" x14ac:dyDescent="0.2">
      <c r="A643" s="81"/>
      <c r="B643" s="81"/>
      <c r="C643" s="81"/>
      <c r="D643" s="91"/>
      <c r="E643" s="81"/>
      <c r="F643" s="81"/>
      <c r="G643" s="81"/>
      <c r="H643" s="81"/>
      <c r="I643" s="81"/>
      <c r="J643" s="81"/>
      <c r="K643" s="81"/>
      <c r="L643" s="81"/>
      <c r="M643" s="81"/>
      <c r="N643" s="81"/>
      <c r="O643" s="81"/>
      <c r="P643" s="81"/>
      <c r="Q643" s="81"/>
    </row>
    <row r="644" spans="1:17" ht="13.5" customHeight="1" x14ac:dyDescent="0.2">
      <c r="A644" s="81"/>
      <c r="B644" s="81"/>
      <c r="C644" s="81"/>
      <c r="D644" s="91"/>
      <c r="E644" s="81"/>
      <c r="F644" s="81"/>
      <c r="G644" s="81"/>
      <c r="H644" s="81"/>
      <c r="I644" s="81"/>
      <c r="J644" s="81"/>
      <c r="K644" s="81"/>
      <c r="L644" s="81"/>
      <c r="M644" s="81"/>
      <c r="N644" s="81"/>
      <c r="O644" s="81"/>
      <c r="P644" s="81"/>
      <c r="Q644" s="81"/>
    </row>
    <row r="645" spans="1:17" ht="13.5" customHeight="1" x14ac:dyDescent="0.2">
      <c r="A645" s="81"/>
      <c r="B645" s="81"/>
      <c r="C645" s="81"/>
      <c r="D645" s="91"/>
      <c r="E645" s="81"/>
      <c r="F645" s="81"/>
      <c r="G645" s="81"/>
      <c r="H645" s="81"/>
      <c r="I645" s="81"/>
      <c r="J645" s="81"/>
      <c r="K645" s="81"/>
      <c r="L645" s="81"/>
      <c r="M645" s="81"/>
      <c r="N645" s="81"/>
      <c r="O645" s="81"/>
      <c r="P645" s="81"/>
      <c r="Q645" s="81"/>
    </row>
    <row r="646" spans="1:17" ht="13.5" customHeight="1" x14ac:dyDescent="0.2">
      <c r="A646" s="81"/>
      <c r="B646" s="81"/>
      <c r="C646" s="81"/>
      <c r="D646" s="91"/>
      <c r="E646" s="81"/>
      <c r="F646" s="81"/>
      <c r="G646" s="81"/>
      <c r="H646" s="81"/>
      <c r="I646" s="81"/>
      <c r="J646" s="81"/>
      <c r="K646" s="81"/>
      <c r="L646" s="81"/>
      <c r="M646" s="81"/>
      <c r="N646" s="81"/>
      <c r="O646" s="81"/>
      <c r="P646" s="81"/>
      <c r="Q646" s="81"/>
    </row>
    <row r="647" spans="1:17" ht="13.5" customHeight="1" x14ac:dyDescent="0.2">
      <c r="A647" s="81"/>
      <c r="B647" s="81"/>
      <c r="C647" s="81"/>
      <c r="D647" s="91"/>
      <c r="E647" s="81"/>
      <c r="F647" s="81"/>
      <c r="G647" s="81"/>
      <c r="H647" s="81"/>
      <c r="I647" s="81"/>
      <c r="J647" s="81"/>
      <c r="K647" s="81"/>
      <c r="L647" s="81"/>
      <c r="M647" s="81"/>
      <c r="N647" s="81"/>
      <c r="O647" s="81"/>
      <c r="P647" s="81"/>
      <c r="Q647" s="81"/>
    </row>
    <row r="648" spans="1:17" ht="13.5" customHeight="1" x14ac:dyDescent="0.2">
      <c r="A648" s="81"/>
      <c r="B648" s="81"/>
      <c r="C648" s="81"/>
      <c r="D648" s="91"/>
      <c r="E648" s="81"/>
      <c r="F648" s="81"/>
      <c r="G648" s="81"/>
      <c r="H648" s="81"/>
      <c r="I648" s="81"/>
      <c r="J648" s="81"/>
      <c r="K648" s="81"/>
      <c r="L648" s="81"/>
      <c r="M648" s="81"/>
      <c r="N648" s="81"/>
      <c r="O648" s="81"/>
      <c r="P648" s="81"/>
      <c r="Q648" s="81"/>
    </row>
    <row r="649" spans="1:17" ht="13.5" customHeight="1" x14ac:dyDescent="0.2">
      <c r="A649" s="81"/>
      <c r="B649" s="81"/>
      <c r="C649" s="81"/>
      <c r="D649" s="91"/>
      <c r="E649" s="81"/>
      <c r="F649" s="81"/>
      <c r="G649" s="81"/>
      <c r="H649" s="81"/>
      <c r="I649" s="81"/>
      <c r="J649" s="81"/>
      <c r="K649" s="81"/>
      <c r="L649" s="81"/>
      <c r="M649" s="81"/>
      <c r="N649" s="81"/>
      <c r="O649" s="81"/>
      <c r="P649" s="81"/>
      <c r="Q649" s="81"/>
    </row>
    <row r="650" spans="1:17" ht="13.5" customHeight="1" x14ac:dyDescent="0.2">
      <c r="A650" s="81"/>
      <c r="B650" s="81"/>
      <c r="C650" s="81"/>
      <c r="D650" s="91"/>
      <c r="E650" s="81"/>
      <c r="F650" s="81"/>
      <c r="G650" s="81"/>
      <c r="H650" s="81"/>
      <c r="I650" s="81"/>
      <c r="J650" s="81"/>
      <c r="K650" s="81"/>
      <c r="L650" s="81"/>
      <c r="M650" s="81"/>
      <c r="N650" s="81"/>
      <c r="O650" s="81"/>
      <c r="P650" s="81"/>
      <c r="Q650" s="81"/>
    </row>
    <row r="651" spans="1:17" ht="13.5" customHeight="1" x14ac:dyDescent="0.2">
      <c r="A651" s="81"/>
      <c r="B651" s="81"/>
      <c r="C651" s="81"/>
      <c r="D651" s="91"/>
      <c r="E651" s="81"/>
      <c r="F651" s="81"/>
      <c r="G651" s="81"/>
      <c r="H651" s="81"/>
      <c r="I651" s="81"/>
      <c r="J651" s="81"/>
      <c r="K651" s="81"/>
      <c r="L651" s="81"/>
      <c r="M651" s="81"/>
      <c r="N651" s="81"/>
      <c r="O651" s="81"/>
      <c r="P651" s="81"/>
      <c r="Q651" s="81"/>
    </row>
    <row r="652" spans="1:17" ht="13.5" customHeight="1" x14ac:dyDescent="0.2">
      <c r="A652" s="81"/>
      <c r="B652" s="81"/>
      <c r="C652" s="81"/>
      <c r="D652" s="91"/>
      <c r="E652" s="81"/>
      <c r="F652" s="81"/>
      <c r="G652" s="81"/>
      <c r="H652" s="81"/>
      <c r="I652" s="81"/>
      <c r="J652" s="81"/>
      <c r="K652" s="81"/>
      <c r="L652" s="81"/>
      <c r="M652" s="81"/>
      <c r="N652" s="81"/>
      <c r="O652" s="81"/>
      <c r="P652" s="81"/>
      <c r="Q652" s="81"/>
    </row>
    <row r="653" spans="1:17" ht="13.5" customHeight="1" x14ac:dyDescent="0.2">
      <c r="A653" s="81"/>
      <c r="B653" s="81"/>
      <c r="C653" s="81"/>
      <c r="D653" s="91"/>
      <c r="E653" s="81"/>
      <c r="F653" s="81"/>
      <c r="G653" s="81"/>
      <c r="H653" s="81"/>
      <c r="I653" s="81"/>
      <c r="J653" s="81"/>
      <c r="K653" s="81"/>
      <c r="L653" s="81"/>
      <c r="M653" s="81"/>
      <c r="N653" s="81"/>
      <c r="O653" s="81"/>
      <c r="P653" s="81"/>
      <c r="Q653" s="81"/>
    </row>
    <row r="654" spans="1:17" ht="13.5" customHeight="1" x14ac:dyDescent="0.2">
      <c r="A654" s="81"/>
      <c r="B654" s="81"/>
      <c r="C654" s="81"/>
      <c r="D654" s="91"/>
      <c r="E654" s="81"/>
      <c r="F654" s="81"/>
      <c r="G654" s="81"/>
      <c r="H654" s="81"/>
      <c r="I654" s="81"/>
      <c r="J654" s="81"/>
      <c r="K654" s="81"/>
      <c r="L654" s="81"/>
      <c r="M654" s="81"/>
      <c r="N654" s="81"/>
      <c r="O654" s="81"/>
      <c r="P654" s="81"/>
      <c r="Q654" s="81"/>
    </row>
    <row r="655" spans="1:17" ht="13.5" customHeight="1" x14ac:dyDescent="0.2">
      <c r="A655" s="81"/>
      <c r="B655" s="81"/>
      <c r="C655" s="81"/>
      <c r="D655" s="91"/>
      <c r="E655" s="81"/>
      <c r="F655" s="81"/>
      <c r="G655" s="81"/>
      <c r="H655" s="81"/>
      <c r="I655" s="81"/>
      <c r="J655" s="81"/>
      <c r="K655" s="81"/>
      <c r="L655" s="81"/>
      <c r="M655" s="81"/>
      <c r="N655" s="81"/>
      <c r="O655" s="81"/>
      <c r="P655" s="81"/>
      <c r="Q655" s="81"/>
    </row>
    <row r="656" spans="1:17" ht="13.5" customHeight="1" x14ac:dyDescent="0.2">
      <c r="A656" s="81"/>
      <c r="B656" s="81"/>
      <c r="C656" s="81"/>
      <c r="D656" s="91"/>
      <c r="E656" s="81"/>
      <c r="F656" s="81"/>
      <c r="G656" s="81"/>
      <c r="H656" s="81"/>
      <c r="I656" s="81"/>
      <c r="J656" s="81"/>
      <c r="K656" s="81"/>
      <c r="L656" s="81"/>
      <c r="M656" s="81"/>
      <c r="N656" s="81"/>
      <c r="O656" s="81"/>
      <c r="P656" s="81"/>
      <c r="Q656" s="81"/>
    </row>
    <row r="657" spans="1:17" ht="13.5" customHeight="1" x14ac:dyDescent="0.2">
      <c r="A657" s="81"/>
      <c r="B657" s="81"/>
      <c r="C657" s="81"/>
      <c r="D657" s="91"/>
      <c r="E657" s="81"/>
      <c r="F657" s="81"/>
      <c r="G657" s="81"/>
      <c r="H657" s="81"/>
      <c r="I657" s="81"/>
      <c r="J657" s="81"/>
      <c r="K657" s="81"/>
      <c r="L657" s="81"/>
      <c r="M657" s="81"/>
      <c r="N657" s="81"/>
      <c r="O657" s="81"/>
      <c r="P657" s="81"/>
      <c r="Q657" s="81"/>
    </row>
    <row r="658" spans="1:17" ht="13.5" customHeight="1" x14ac:dyDescent="0.2">
      <c r="A658" s="81"/>
      <c r="B658" s="81"/>
      <c r="C658" s="81"/>
      <c r="D658" s="91"/>
      <c r="E658" s="81"/>
      <c r="F658" s="81"/>
      <c r="G658" s="81"/>
      <c r="H658" s="81"/>
      <c r="I658" s="81"/>
      <c r="J658" s="81"/>
      <c r="K658" s="81"/>
      <c r="L658" s="81"/>
      <c r="M658" s="81"/>
      <c r="N658" s="81"/>
      <c r="O658" s="81"/>
      <c r="P658" s="81"/>
      <c r="Q658" s="81"/>
    </row>
    <row r="659" spans="1:17" ht="13.5" customHeight="1" x14ac:dyDescent="0.2">
      <c r="A659" s="81"/>
      <c r="B659" s="81"/>
      <c r="C659" s="81"/>
      <c r="D659" s="91"/>
      <c r="E659" s="81"/>
      <c r="F659" s="81"/>
      <c r="G659" s="81"/>
      <c r="H659" s="81"/>
      <c r="I659" s="81"/>
      <c r="J659" s="81"/>
      <c r="K659" s="81"/>
      <c r="L659" s="81"/>
      <c r="M659" s="81"/>
      <c r="N659" s="81"/>
      <c r="O659" s="81"/>
      <c r="P659" s="81"/>
      <c r="Q659" s="81"/>
    </row>
    <row r="660" spans="1:17" ht="13.5" customHeight="1" x14ac:dyDescent="0.2">
      <c r="A660" s="81"/>
      <c r="B660" s="81"/>
      <c r="C660" s="81"/>
      <c r="D660" s="91"/>
      <c r="E660" s="81"/>
      <c r="F660" s="81"/>
      <c r="G660" s="81"/>
      <c r="H660" s="81"/>
      <c r="I660" s="81"/>
      <c r="J660" s="81"/>
      <c r="K660" s="81"/>
      <c r="L660" s="81"/>
      <c r="M660" s="81"/>
      <c r="N660" s="81"/>
      <c r="O660" s="81"/>
      <c r="P660" s="81"/>
      <c r="Q660" s="81"/>
    </row>
    <row r="661" spans="1:17" ht="13.5" customHeight="1" x14ac:dyDescent="0.2">
      <c r="A661" s="81"/>
      <c r="B661" s="81"/>
      <c r="C661" s="81"/>
      <c r="D661" s="91"/>
      <c r="E661" s="81"/>
      <c r="F661" s="81"/>
      <c r="G661" s="81"/>
      <c r="H661" s="81"/>
      <c r="I661" s="81"/>
      <c r="J661" s="81"/>
      <c r="K661" s="81"/>
      <c r="L661" s="81"/>
      <c r="M661" s="81"/>
      <c r="N661" s="81"/>
      <c r="O661" s="81"/>
      <c r="P661" s="81"/>
      <c r="Q661" s="81"/>
    </row>
    <row r="662" spans="1:17" ht="13.5" customHeight="1" x14ac:dyDescent="0.2">
      <c r="A662" s="81"/>
      <c r="B662" s="81"/>
      <c r="C662" s="81"/>
      <c r="D662" s="91"/>
      <c r="E662" s="81"/>
      <c r="F662" s="81"/>
      <c r="G662" s="81"/>
      <c r="H662" s="81"/>
      <c r="I662" s="81"/>
      <c r="J662" s="81"/>
      <c r="K662" s="81"/>
      <c r="L662" s="81"/>
      <c r="M662" s="81"/>
      <c r="N662" s="81"/>
      <c r="O662" s="81"/>
      <c r="P662" s="81"/>
      <c r="Q662" s="81"/>
    </row>
    <row r="663" spans="1:17" ht="13.5" customHeight="1" x14ac:dyDescent="0.2">
      <c r="A663" s="81"/>
      <c r="B663" s="81"/>
      <c r="C663" s="81"/>
      <c r="D663" s="91"/>
      <c r="E663" s="81"/>
      <c r="F663" s="81"/>
      <c r="G663" s="81"/>
      <c r="H663" s="81"/>
      <c r="I663" s="81"/>
      <c r="J663" s="81"/>
      <c r="K663" s="81"/>
      <c r="L663" s="81"/>
      <c r="M663" s="81"/>
      <c r="N663" s="81"/>
      <c r="O663" s="81"/>
      <c r="P663" s="81"/>
      <c r="Q663" s="81"/>
    </row>
    <row r="664" spans="1:17" ht="13.5" customHeight="1" x14ac:dyDescent="0.2">
      <c r="A664" s="81"/>
      <c r="B664" s="81"/>
      <c r="C664" s="81"/>
      <c r="D664" s="91"/>
      <c r="E664" s="81"/>
      <c r="F664" s="81"/>
      <c r="G664" s="81"/>
      <c r="H664" s="81"/>
      <c r="I664" s="81"/>
      <c r="J664" s="81"/>
      <c r="K664" s="81"/>
      <c r="L664" s="81"/>
      <c r="M664" s="81"/>
      <c r="N664" s="81"/>
      <c r="O664" s="81"/>
      <c r="P664" s="81"/>
      <c r="Q664" s="81"/>
    </row>
    <row r="665" spans="1:17" ht="13.5" customHeight="1" x14ac:dyDescent="0.2">
      <c r="A665" s="81"/>
      <c r="B665" s="81"/>
      <c r="C665" s="81"/>
      <c r="D665" s="91"/>
      <c r="E665" s="81"/>
      <c r="F665" s="81"/>
      <c r="G665" s="81"/>
      <c r="H665" s="81"/>
      <c r="I665" s="81"/>
      <c r="J665" s="81"/>
      <c r="K665" s="81"/>
      <c r="L665" s="81"/>
      <c r="M665" s="81"/>
      <c r="N665" s="81"/>
      <c r="O665" s="81"/>
      <c r="P665" s="81"/>
      <c r="Q665" s="81"/>
    </row>
    <row r="666" spans="1:17" ht="13.5" customHeight="1" x14ac:dyDescent="0.2">
      <c r="A666" s="81"/>
      <c r="B666" s="81"/>
      <c r="C666" s="81"/>
      <c r="D666" s="91"/>
      <c r="E666" s="81"/>
      <c r="F666" s="81"/>
      <c r="G666" s="81"/>
      <c r="H666" s="81"/>
      <c r="I666" s="81"/>
      <c r="J666" s="81"/>
      <c r="K666" s="81"/>
      <c r="L666" s="81"/>
      <c r="M666" s="81"/>
      <c r="N666" s="81"/>
      <c r="O666" s="81"/>
      <c r="P666" s="81"/>
      <c r="Q666" s="81"/>
    </row>
    <row r="667" spans="1:17" ht="13.5" customHeight="1" x14ac:dyDescent="0.2">
      <c r="A667" s="81"/>
      <c r="B667" s="81"/>
      <c r="C667" s="81"/>
      <c r="D667" s="91"/>
      <c r="E667" s="81"/>
      <c r="F667" s="81"/>
      <c r="G667" s="81"/>
      <c r="H667" s="81"/>
      <c r="I667" s="81"/>
      <c r="J667" s="81"/>
      <c r="K667" s="81"/>
      <c r="L667" s="81"/>
      <c r="M667" s="81"/>
      <c r="N667" s="81"/>
      <c r="O667" s="81"/>
      <c r="P667" s="81"/>
      <c r="Q667" s="81"/>
    </row>
    <row r="668" spans="1:17" ht="13.5" customHeight="1" x14ac:dyDescent="0.2">
      <c r="A668" s="81"/>
      <c r="B668" s="81"/>
      <c r="C668" s="81"/>
      <c r="D668" s="91"/>
      <c r="E668" s="81"/>
      <c r="F668" s="81"/>
      <c r="G668" s="81"/>
      <c r="H668" s="81"/>
      <c r="I668" s="81"/>
      <c r="J668" s="81"/>
      <c r="K668" s="81"/>
      <c r="L668" s="81"/>
      <c r="M668" s="81"/>
      <c r="N668" s="81"/>
      <c r="O668" s="81"/>
      <c r="P668" s="81"/>
      <c r="Q668" s="81"/>
    </row>
    <row r="669" spans="1:17" ht="13.5" customHeight="1" x14ac:dyDescent="0.2">
      <c r="A669" s="81"/>
      <c r="B669" s="81"/>
      <c r="C669" s="81"/>
      <c r="D669" s="91"/>
      <c r="E669" s="81"/>
      <c r="F669" s="81"/>
      <c r="G669" s="81"/>
      <c r="H669" s="81"/>
      <c r="I669" s="81"/>
      <c r="J669" s="81"/>
      <c r="K669" s="81"/>
      <c r="L669" s="81"/>
      <c r="M669" s="81"/>
      <c r="N669" s="81"/>
      <c r="O669" s="81"/>
      <c r="P669" s="81"/>
      <c r="Q669" s="81"/>
    </row>
    <row r="670" spans="1:17" ht="13.5" customHeight="1" x14ac:dyDescent="0.2">
      <c r="A670" s="81"/>
      <c r="B670" s="81"/>
      <c r="C670" s="81"/>
      <c r="D670" s="91"/>
      <c r="E670" s="81"/>
      <c r="F670" s="81"/>
      <c r="G670" s="81"/>
      <c r="H670" s="81"/>
      <c r="I670" s="81"/>
      <c r="J670" s="81"/>
      <c r="K670" s="81"/>
      <c r="L670" s="81"/>
      <c r="M670" s="81"/>
      <c r="N670" s="81"/>
      <c r="O670" s="81"/>
      <c r="P670" s="81"/>
      <c r="Q670" s="81"/>
    </row>
    <row r="671" spans="1:17" ht="13.5" customHeight="1" x14ac:dyDescent="0.2">
      <c r="A671" s="81"/>
      <c r="B671" s="81"/>
      <c r="C671" s="81"/>
      <c r="D671" s="91"/>
      <c r="E671" s="81"/>
      <c r="F671" s="81"/>
      <c r="G671" s="81"/>
      <c r="H671" s="81"/>
      <c r="I671" s="81"/>
      <c r="J671" s="81"/>
      <c r="K671" s="81"/>
      <c r="L671" s="81"/>
      <c r="M671" s="81"/>
      <c r="N671" s="81"/>
      <c r="O671" s="81"/>
      <c r="P671" s="81"/>
      <c r="Q671" s="81"/>
    </row>
    <row r="672" spans="1:17" ht="13.5" customHeight="1" x14ac:dyDescent="0.2">
      <c r="A672" s="81"/>
      <c r="B672" s="81"/>
      <c r="C672" s="81"/>
      <c r="D672" s="91"/>
      <c r="E672" s="81"/>
      <c r="F672" s="81"/>
      <c r="G672" s="81"/>
      <c r="H672" s="81"/>
      <c r="I672" s="81"/>
      <c r="J672" s="81"/>
      <c r="K672" s="81"/>
      <c r="L672" s="81"/>
      <c r="M672" s="81"/>
      <c r="N672" s="81"/>
      <c r="O672" s="81"/>
      <c r="P672" s="81"/>
      <c r="Q672" s="81"/>
    </row>
    <row r="673" spans="1:17" ht="13.5" customHeight="1" x14ac:dyDescent="0.2">
      <c r="A673" s="81"/>
      <c r="B673" s="81"/>
      <c r="C673" s="81"/>
      <c r="D673" s="91"/>
      <c r="E673" s="81"/>
      <c r="F673" s="81"/>
      <c r="G673" s="81"/>
      <c r="H673" s="81"/>
      <c r="I673" s="81"/>
      <c r="J673" s="81"/>
      <c r="K673" s="81"/>
      <c r="L673" s="81"/>
      <c r="M673" s="81"/>
      <c r="N673" s="81"/>
      <c r="O673" s="81"/>
      <c r="P673" s="81"/>
      <c r="Q673" s="81"/>
    </row>
    <row r="674" spans="1:17" ht="13.5" customHeight="1" x14ac:dyDescent="0.2">
      <c r="A674" s="81"/>
      <c r="B674" s="81"/>
      <c r="C674" s="81"/>
      <c r="D674" s="91"/>
      <c r="E674" s="81"/>
      <c r="F674" s="81"/>
      <c r="G674" s="81"/>
      <c r="H674" s="81"/>
      <c r="I674" s="81"/>
      <c r="J674" s="81"/>
      <c r="K674" s="81"/>
      <c r="L674" s="81"/>
      <c r="M674" s="81"/>
      <c r="N674" s="81"/>
      <c r="O674" s="81"/>
      <c r="P674" s="81"/>
      <c r="Q674" s="81"/>
    </row>
    <row r="675" spans="1:17" ht="13.5" customHeight="1" x14ac:dyDescent="0.2">
      <c r="A675" s="81"/>
      <c r="B675" s="81"/>
      <c r="C675" s="81"/>
      <c r="D675" s="91"/>
      <c r="E675" s="81"/>
      <c r="F675" s="81"/>
      <c r="G675" s="81"/>
      <c r="H675" s="81"/>
      <c r="I675" s="81"/>
      <c r="J675" s="81"/>
      <c r="K675" s="81"/>
      <c r="L675" s="81"/>
      <c r="M675" s="81"/>
      <c r="N675" s="81"/>
      <c r="O675" s="81"/>
      <c r="P675" s="81"/>
      <c r="Q675" s="81"/>
    </row>
    <row r="676" spans="1:17" ht="13.5" customHeight="1" x14ac:dyDescent="0.2">
      <c r="A676" s="81"/>
      <c r="B676" s="81"/>
      <c r="C676" s="81"/>
      <c r="D676" s="91"/>
      <c r="E676" s="81"/>
      <c r="F676" s="81"/>
      <c r="G676" s="81"/>
      <c r="H676" s="81"/>
      <c r="I676" s="81"/>
      <c r="J676" s="81"/>
      <c r="K676" s="81"/>
      <c r="L676" s="81"/>
      <c r="M676" s="81"/>
      <c r="N676" s="81"/>
      <c r="O676" s="81"/>
      <c r="P676" s="81"/>
      <c r="Q676" s="81"/>
    </row>
    <row r="677" spans="1:17" ht="13.5" customHeight="1" x14ac:dyDescent="0.2">
      <c r="A677" s="81"/>
      <c r="B677" s="81"/>
      <c r="C677" s="81"/>
      <c r="D677" s="91"/>
      <c r="E677" s="81"/>
      <c r="F677" s="81"/>
      <c r="G677" s="81"/>
      <c r="H677" s="81"/>
      <c r="I677" s="81"/>
      <c r="J677" s="81"/>
      <c r="K677" s="81"/>
      <c r="L677" s="81"/>
      <c r="M677" s="81"/>
      <c r="N677" s="81"/>
      <c r="O677" s="81"/>
      <c r="P677" s="81"/>
      <c r="Q677" s="81"/>
    </row>
    <row r="678" spans="1:17" ht="13.5" customHeight="1" x14ac:dyDescent="0.2">
      <c r="A678" s="81"/>
      <c r="B678" s="81"/>
      <c r="C678" s="81"/>
      <c r="D678" s="91"/>
      <c r="E678" s="81"/>
      <c r="F678" s="81"/>
      <c r="G678" s="81"/>
      <c r="H678" s="81"/>
      <c r="I678" s="81"/>
      <c r="J678" s="81"/>
      <c r="K678" s="81"/>
      <c r="L678" s="81"/>
      <c r="M678" s="81"/>
      <c r="N678" s="81"/>
      <c r="O678" s="81"/>
      <c r="P678" s="81"/>
      <c r="Q678" s="81"/>
    </row>
    <row r="679" spans="1:17" ht="13.5" customHeight="1" x14ac:dyDescent="0.2">
      <c r="A679" s="81"/>
      <c r="B679" s="81"/>
      <c r="C679" s="81"/>
      <c r="D679" s="91"/>
      <c r="E679" s="81"/>
      <c r="F679" s="81"/>
      <c r="G679" s="81"/>
      <c r="H679" s="81"/>
      <c r="I679" s="81"/>
      <c r="J679" s="81"/>
      <c r="K679" s="81"/>
      <c r="L679" s="81"/>
      <c r="M679" s="81"/>
      <c r="N679" s="81"/>
      <c r="O679" s="81"/>
      <c r="P679" s="81"/>
      <c r="Q679" s="81"/>
    </row>
    <row r="680" spans="1:17" ht="13.5" customHeight="1" x14ac:dyDescent="0.2">
      <c r="A680" s="81"/>
      <c r="B680" s="81"/>
      <c r="C680" s="81"/>
      <c r="D680" s="91"/>
      <c r="E680" s="81"/>
      <c r="F680" s="81"/>
      <c r="G680" s="81"/>
      <c r="H680" s="81"/>
      <c r="I680" s="81"/>
      <c r="J680" s="81"/>
      <c r="K680" s="81"/>
      <c r="L680" s="81"/>
      <c r="M680" s="81"/>
      <c r="N680" s="81"/>
      <c r="O680" s="81"/>
      <c r="P680" s="81"/>
      <c r="Q680" s="81"/>
    </row>
    <row r="681" spans="1:17" ht="13.5" customHeight="1" x14ac:dyDescent="0.2">
      <c r="A681" s="81"/>
      <c r="B681" s="81"/>
      <c r="C681" s="81"/>
      <c r="D681" s="91"/>
      <c r="E681" s="81"/>
      <c r="F681" s="81"/>
      <c r="G681" s="81"/>
      <c r="H681" s="81"/>
      <c r="I681" s="81"/>
      <c r="J681" s="81"/>
      <c r="K681" s="81"/>
      <c r="L681" s="81"/>
      <c r="M681" s="81"/>
      <c r="N681" s="81"/>
      <c r="O681" s="81"/>
      <c r="P681" s="81"/>
      <c r="Q681" s="81"/>
    </row>
    <row r="682" spans="1:17" ht="13.5" customHeight="1" x14ac:dyDescent="0.2">
      <c r="A682" s="81"/>
      <c r="B682" s="81"/>
      <c r="C682" s="81"/>
      <c r="D682" s="91"/>
      <c r="E682" s="81"/>
      <c r="F682" s="81"/>
      <c r="G682" s="81"/>
      <c r="H682" s="81"/>
      <c r="I682" s="81"/>
      <c r="J682" s="81"/>
      <c r="K682" s="81"/>
      <c r="L682" s="81"/>
      <c r="M682" s="81"/>
      <c r="N682" s="81"/>
      <c r="O682" s="81"/>
      <c r="P682" s="81"/>
      <c r="Q682" s="81"/>
    </row>
    <row r="683" spans="1:17" ht="13.5" customHeight="1" x14ac:dyDescent="0.2">
      <c r="A683" s="81"/>
      <c r="B683" s="81"/>
      <c r="C683" s="81"/>
      <c r="D683" s="91"/>
      <c r="E683" s="81"/>
      <c r="F683" s="81"/>
      <c r="G683" s="81"/>
      <c r="H683" s="81"/>
      <c r="I683" s="81"/>
      <c r="J683" s="81"/>
      <c r="K683" s="81"/>
      <c r="L683" s="81"/>
      <c r="M683" s="81"/>
      <c r="N683" s="81"/>
      <c r="O683" s="81"/>
      <c r="P683" s="81"/>
      <c r="Q683" s="81"/>
    </row>
    <row r="684" spans="1:17" ht="13.5" customHeight="1" x14ac:dyDescent="0.2">
      <c r="A684" s="81"/>
      <c r="B684" s="81"/>
      <c r="C684" s="81"/>
      <c r="D684" s="91"/>
      <c r="E684" s="81"/>
      <c r="F684" s="81"/>
      <c r="G684" s="81"/>
      <c r="H684" s="81"/>
      <c r="I684" s="81"/>
      <c r="J684" s="81"/>
      <c r="K684" s="81"/>
      <c r="L684" s="81"/>
      <c r="M684" s="81"/>
      <c r="N684" s="81"/>
      <c r="O684" s="81"/>
      <c r="P684" s="81"/>
      <c r="Q684" s="81"/>
    </row>
    <row r="685" spans="1:17" ht="13.5" customHeight="1" x14ac:dyDescent="0.2">
      <c r="A685" s="81"/>
      <c r="B685" s="81"/>
      <c r="C685" s="81"/>
      <c r="D685" s="91"/>
      <c r="E685" s="81"/>
      <c r="F685" s="81"/>
      <c r="G685" s="81"/>
      <c r="H685" s="81"/>
      <c r="I685" s="81"/>
      <c r="J685" s="81"/>
      <c r="K685" s="81"/>
      <c r="L685" s="81"/>
      <c r="M685" s="81"/>
      <c r="N685" s="81"/>
      <c r="O685" s="81"/>
      <c r="P685" s="81"/>
      <c r="Q685" s="81"/>
    </row>
    <row r="686" spans="1:17" ht="13.5" customHeight="1" x14ac:dyDescent="0.2">
      <c r="A686" s="81"/>
      <c r="B686" s="81"/>
      <c r="C686" s="81"/>
      <c r="D686" s="91"/>
      <c r="E686" s="81"/>
      <c r="F686" s="81"/>
      <c r="G686" s="81"/>
      <c r="H686" s="81"/>
      <c r="I686" s="81"/>
      <c r="J686" s="81"/>
      <c r="K686" s="81"/>
      <c r="L686" s="81"/>
      <c r="M686" s="81"/>
      <c r="N686" s="81"/>
      <c r="O686" s="81"/>
      <c r="P686" s="81"/>
      <c r="Q686" s="81"/>
    </row>
    <row r="687" spans="1:17" ht="13.5" customHeight="1" x14ac:dyDescent="0.2">
      <c r="A687" s="81"/>
      <c r="B687" s="81"/>
      <c r="C687" s="81"/>
      <c r="D687" s="91"/>
      <c r="E687" s="81"/>
      <c r="F687" s="81"/>
      <c r="G687" s="81"/>
      <c r="H687" s="81"/>
      <c r="I687" s="81"/>
      <c r="J687" s="81"/>
      <c r="K687" s="81"/>
      <c r="L687" s="81"/>
      <c r="M687" s="81"/>
      <c r="N687" s="81"/>
      <c r="O687" s="81"/>
      <c r="P687" s="81"/>
      <c r="Q687" s="81"/>
    </row>
    <row r="688" spans="1:17" ht="13.5" customHeight="1" x14ac:dyDescent="0.2">
      <c r="A688" s="81"/>
      <c r="B688" s="81"/>
      <c r="C688" s="81"/>
      <c r="D688" s="91"/>
      <c r="E688" s="81"/>
      <c r="F688" s="81"/>
      <c r="G688" s="81"/>
      <c r="H688" s="81"/>
      <c r="I688" s="81"/>
      <c r="J688" s="81"/>
      <c r="K688" s="81"/>
      <c r="L688" s="81"/>
      <c r="M688" s="81"/>
      <c r="N688" s="81"/>
      <c r="O688" s="81"/>
      <c r="P688" s="81"/>
      <c r="Q688" s="81"/>
    </row>
    <row r="689" spans="1:17" ht="13.5" customHeight="1" x14ac:dyDescent="0.2">
      <c r="A689" s="81"/>
      <c r="B689" s="81"/>
      <c r="C689" s="81"/>
      <c r="D689" s="91"/>
      <c r="E689" s="81"/>
      <c r="F689" s="81"/>
      <c r="G689" s="81"/>
      <c r="H689" s="81"/>
      <c r="I689" s="81"/>
      <c r="J689" s="81"/>
      <c r="K689" s="81"/>
      <c r="L689" s="81"/>
      <c r="M689" s="81"/>
      <c r="N689" s="81"/>
      <c r="O689" s="81"/>
      <c r="P689" s="81"/>
      <c r="Q689" s="81"/>
    </row>
    <row r="690" spans="1:17" ht="13.5" customHeight="1" x14ac:dyDescent="0.2">
      <c r="A690" s="81"/>
      <c r="B690" s="81"/>
      <c r="C690" s="81"/>
      <c r="D690" s="91"/>
      <c r="E690" s="81"/>
      <c r="F690" s="81"/>
      <c r="G690" s="81"/>
      <c r="H690" s="81"/>
      <c r="I690" s="81"/>
      <c r="J690" s="81"/>
      <c r="K690" s="81"/>
      <c r="L690" s="81"/>
      <c r="M690" s="81"/>
      <c r="N690" s="81"/>
      <c r="O690" s="81"/>
      <c r="P690" s="81"/>
      <c r="Q690" s="81"/>
    </row>
    <row r="691" spans="1:17" ht="13.5" customHeight="1" x14ac:dyDescent="0.2">
      <c r="A691" s="81"/>
      <c r="B691" s="81"/>
      <c r="C691" s="81"/>
      <c r="D691" s="91"/>
      <c r="E691" s="81"/>
      <c r="F691" s="81"/>
      <c r="G691" s="81"/>
      <c r="H691" s="81"/>
      <c r="I691" s="81"/>
      <c r="J691" s="81"/>
      <c r="K691" s="81"/>
      <c r="L691" s="81"/>
      <c r="M691" s="81"/>
      <c r="N691" s="81"/>
      <c r="O691" s="81"/>
      <c r="P691" s="81"/>
      <c r="Q691" s="81"/>
    </row>
    <row r="692" spans="1:17" ht="13.5" customHeight="1" x14ac:dyDescent="0.2">
      <c r="A692" s="81"/>
      <c r="B692" s="81"/>
      <c r="C692" s="81"/>
      <c r="D692" s="91"/>
      <c r="E692" s="81"/>
      <c r="F692" s="81"/>
      <c r="G692" s="81"/>
      <c r="H692" s="81"/>
      <c r="I692" s="81"/>
      <c r="J692" s="81"/>
      <c r="K692" s="81"/>
      <c r="L692" s="81"/>
      <c r="M692" s="81"/>
      <c r="N692" s="81"/>
      <c r="O692" s="81"/>
      <c r="P692" s="81"/>
      <c r="Q692" s="81"/>
    </row>
    <row r="693" spans="1:17" ht="13.5" customHeight="1" x14ac:dyDescent="0.2">
      <c r="A693" s="81"/>
      <c r="B693" s="81"/>
      <c r="C693" s="81"/>
      <c r="D693" s="91"/>
      <c r="E693" s="81"/>
      <c r="F693" s="81"/>
      <c r="G693" s="81"/>
      <c r="H693" s="81"/>
      <c r="I693" s="81"/>
      <c r="J693" s="81"/>
      <c r="K693" s="81"/>
      <c r="L693" s="81"/>
      <c r="M693" s="81"/>
      <c r="N693" s="81"/>
      <c r="O693" s="81"/>
      <c r="P693" s="81"/>
      <c r="Q693" s="81"/>
    </row>
    <row r="694" spans="1:17" ht="13.5" customHeight="1" x14ac:dyDescent="0.2">
      <c r="A694" s="81"/>
      <c r="B694" s="81"/>
      <c r="C694" s="81"/>
      <c r="D694" s="91"/>
      <c r="E694" s="81"/>
      <c r="F694" s="81"/>
      <c r="G694" s="81"/>
      <c r="H694" s="81"/>
      <c r="I694" s="81"/>
      <c r="J694" s="81"/>
      <c r="K694" s="81"/>
      <c r="L694" s="81"/>
      <c r="M694" s="81"/>
      <c r="N694" s="81"/>
      <c r="O694" s="81"/>
      <c r="P694" s="81"/>
      <c r="Q694" s="81"/>
    </row>
    <row r="695" spans="1:17" ht="13.5" customHeight="1" x14ac:dyDescent="0.2">
      <c r="A695" s="81"/>
      <c r="B695" s="81"/>
      <c r="C695" s="81"/>
      <c r="D695" s="91"/>
      <c r="E695" s="81"/>
      <c r="F695" s="81"/>
      <c r="G695" s="81"/>
      <c r="H695" s="81"/>
      <c r="I695" s="81"/>
      <c r="J695" s="81"/>
      <c r="K695" s="81"/>
      <c r="L695" s="81"/>
      <c r="M695" s="81"/>
      <c r="N695" s="81"/>
      <c r="O695" s="81"/>
      <c r="P695" s="81"/>
      <c r="Q695" s="81"/>
    </row>
    <row r="696" spans="1:17" ht="13.5" customHeight="1" x14ac:dyDescent="0.2">
      <c r="A696" s="81"/>
      <c r="B696" s="81"/>
      <c r="C696" s="81"/>
      <c r="D696" s="91"/>
      <c r="E696" s="81"/>
      <c r="F696" s="81"/>
      <c r="G696" s="81"/>
      <c r="H696" s="81"/>
      <c r="I696" s="81"/>
      <c r="J696" s="81"/>
      <c r="K696" s="81"/>
      <c r="L696" s="81"/>
      <c r="M696" s="81"/>
      <c r="N696" s="81"/>
      <c r="O696" s="81"/>
      <c r="P696" s="81"/>
      <c r="Q696" s="81"/>
    </row>
    <row r="697" spans="1:17" ht="13.5" customHeight="1" x14ac:dyDescent="0.2">
      <c r="A697" s="81"/>
      <c r="B697" s="81"/>
      <c r="C697" s="81"/>
      <c r="D697" s="91"/>
      <c r="E697" s="81"/>
      <c r="F697" s="81"/>
      <c r="G697" s="81"/>
      <c r="H697" s="81"/>
      <c r="I697" s="81"/>
      <c r="J697" s="81"/>
      <c r="K697" s="81"/>
      <c r="L697" s="81"/>
      <c r="M697" s="81"/>
      <c r="N697" s="81"/>
      <c r="O697" s="81"/>
      <c r="P697" s="81"/>
      <c r="Q697" s="81"/>
    </row>
    <row r="698" spans="1:17" ht="13.5" customHeight="1" x14ac:dyDescent="0.2">
      <c r="A698" s="81"/>
      <c r="B698" s="81"/>
      <c r="C698" s="81"/>
      <c r="D698" s="91"/>
      <c r="E698" s="81"/>
      <c r="F698" s="81"/>
      <c r="G698" s="81"/>
      <c r="H698" s="81"/>
      <c r="I698" s="81"/>
      <c r="J698" s="81"/>
      <c r="K698" s="81"/>
      <c r="L698" s="81"/>
      <c r="M698" s="81"/>
      <c r="N698" s="81"/>
      <c r="O698" s="81"/>
      <c r="P698" s="81"/>
      <c r="Q698" s="81"/>
    </row>
    <row r="699" spans="1:17" ht="13.5" customHeight="1" x14ac:dyDescent="0.2">
      <c r="A699" s="81"/>
      <c r="B699" s="81"/>
      <c r="C699" s="81"/>
      <c r="D699" s="91"/>
      <c r="E699" s="81"/>
      <c r="F699" s="81"/>
      <c r="G699" s="81"/>
      <c r="H699" s="81"/>
      <c r="I699" s="81"/>
      <c r="J699" s="81"/>
      <c r="K699" s="81"/>
      <c r="L699" s="81"/>
      <c r="M699" s="81"/>
      <c r="N699" s="81"/>
      <c r="O699" s="81"/>
      <c r="P699" s="81"/>
      <c r="Q699" s="81"/>
    </row>
    <row r="700" spans="1:17" ht="13.5" customHeight="1" x14ac:dyDescent="0.2">
      <c r="A700" s="81"/>
      <c r="B700" s="81"/>
      <c r="C700" s="81"/>
      <c r="D700" s="91"/>
      <c r="E700" s="81"/>
      <c r="F700" s="81"/>
      <c r="G700" s="81"/>
      <c r="H700" s="81"/>
      <c r="I700" s="81"/>
      <c r="J700" s="81"/>
      <c r="K700" s="81"/>
      <c r="L700" s="81"/>
      <c r="M700" s="81"/>
      <c r="N700" s="81"/>
      <c r="O700" s="81"/>
      <c r="P700" s="81"/>
      <c r="Q700" s="81"/>
    </row>
    <row r="701" spans="1:17" ht="13.5" customHeight="1" x14ac:dyDescent="0.2">
      <c r="A701" s="81"/>
      <c r="B701" s="81"/>
      <c r="C701" s="81"/>
      <c r="D701" s="91"/>
      <c r="E701" s="81"/>
      <c r="F701" s="81"/>
      <c r="G701" s="81"/>
      <c r="H701" s="81"/>
      <c r="I701" s="81"/>
      <c r="J701" s="81"/>
      <c r="K701" s="81"/>
      <c r="L701" s="81"/>
      <c r="M701" s="81"/>
      <c r="N701" s="81"/>
      <c r="O701" s="81"/>
      <c r="P701" s="81"/>
      <c r="Q701" s="81"/>
    </row>
    <row r="702" spans="1:17" ht="13.5" customHeight="1" x14ac:dyDescent="0.2">
      <c r="A702" s="81"/>
      <c r="B702" s="81"/>
      <c r="C702" s="81"/>
      <c r="D702" s="91"/>
      <c r="E702" s="81"/>
      <c r="F702" s="81"/>
      <c r="G702" s="81"/>
      <c r="H702" s="81"/>
      <c r="I702" s="81"/>
      <c r="J702" s="81"/>
      <c r="K702" s="81"/>
      <c r="L702" s="81"/>
      <c r="M702" s="81"/>
      <c r="N702" s="81"/>
      <c r="O702" s="81"/>
      <c r="P702" s="81"/>
      <c r="Q702" s="81"/>
    </row>
    <row r="703" spans="1:17" ht="13.5" customHeight="1" x14ac:dyDescent="0.2">
      <c r="A703" s="81"/>
      <c r="B703" s="81"/>
      <c r="C703" s="81"/>
      <c r="D703" s="91"/>
      <c r="E703" s="81"/>
      <c r="F703" s="81"/>
      <c r="G703" s="81"/>
      <c r="H703" s="81"/>
      <c r="I703" s="81"/>
      <c r="J703" s="81"/>
      <c r="K703" s="81"/>
      <c r="L703" s="81"/>
      <c r="M703" s="81"/>
      <c r="N703" s="81"/>
      <c r="O703" s="81"/>
      <c r="P703" s="81"/>
      <c r="Q703" s="81"/>
    </row>
    <row r="704" spans="1:17" ht="13.5" customHeight="1" x14ac:dyDescent="0.2">
      <c r="A704" s="81"/>
      <c r="B704" s="81"/>
      <c r="C704" s="81"/>
      <c r="D704" s="91"/>
      <c r="E704" s="81"/>
      <c r="F704" s="81"/>
      <c r="G704" s="81"/>
      <c r="H704" s="81"/>
      <c r="I704" s="81"/>
      <c r="J704" s="81"/>
      <c r="K704" s="81"/>
      <c r="L704" s="81"/>
      <c r="M704" s="81"/>
      <c r="N704" s="81"/>
      <c r="O704" s="81"/>
      <c r="P704" s="81"/>
      <c r="Q704" s="81"/>
    </row>
    <row r="705" spans="1:17" ht="13.5" customHeight="1" x14ac:dyDescent="0.2">
      <c r="A705" s="81"/>
      <c r="B705" s="81"/>
      <c r="C705" s="81"/>
      <c r="D705" s="91"/>
      <c r="E705" s="81"/>
      <c r="F705" s="81"/>
      <c r="G705" s="81"/>
      <c r="H705" s="81"/>
      <c r="I705" s="81"/>
      <c r="J705" s="81"/>
      <c r="K705" s="81"/>
      <c r="L705" s="81"/>
      <c r="M705" s="81"/>
      <c r="N705" s="81"/>
      <c r="O705" s="81"/>
      <c r="P705" s="81"/>
      <c r="Q705" s="81"/>
    </row>
    <row r="706" spans="1:17" ht="13.5" customHeight="1" x14ac:dyDescent="0.2">
      <c r="A706" s="81"/>
      <c r="B706" s="81"/>
      <c r="C706" s="81"/>
      <c r="D706" s="91"/>
      <c r="E706" s="81"/>
      <c r="F706" s="81"/>
      <c r="G706" s="81"/>
      <c r="H706" s="81"/>
      <c r="I706" s="81"/>
      <c r="J706" s="81"/>
      <c r="K706" s="81"/>
      <c r="L706" s="81"/>
      <c r="M706" s="81"/>
      <c r="N706" s="81"/>
      <c r="O706" s="81"/>
      <c r="P706" s="81"/>
      <c r="Q706" s="81"/>
    </row>
    <row r="707" spans="1:17" ht="13.5" customHeight="1" x14ac:dyDescent="0.2">
      <c r="A707" s="81"/>
      <c r="B707" s="81"/>
      <c r="C707" s="81"/>
      <c r="D707" s="91"/>
      <c r="E707" s="81"/>
      <c r="F707" s="81"/>
      <c r="G707" s="81"/>
      <c r="H707" s="81"/>
      <c r="I707" s="81"/>
      <c r="J707" s="81"/>
      <c r="K707" s="81"/>
      <c r="L707" s="81"/>
      <c r="M707" s="81"/>
      <c r="N707" s="81"/>
      <c r="O707" s="81"/>
      <c r="P707" s="81"/>
      <c r="Q707" s="81"/>
    </row>
    <row r="708" spans="1:17" ht="13.5" customHeight="1" x14ac:dyDescent="0.2">
      <c r="A708" s="81"/>
      <c r="B708" s="81"/>
      <c r="C708" s="81"/>
      <c r="D708" s="91"/>
      <c r="E708" s="81"/>
      <c r="F708" s="81"/>
      <c r="G708" s="81"/>
      <c r="H708" s="81"/>
      <c r="I708" s="81"/>
      <c r="J708" s="81"/>
      <c r="K708" s="81"/>
      <c r="L708" s="81"/>
      <c r="M708" s="81"/>
      <c r="N708" s="81"/>
      <c r="O708" s="81"/>
      <c r="P708" s="81"/>
      <c r="Q708" s="81"/>
    </row>
    <row r="709" spans="1:17" ht="13.5" customHeight="1" x14ac:dyDescent="0.2">
      <c r="A709" s="81"/>
      <c r="B709" s="81"/>
      <c r="C709" s="81"/>
      <c r="D709" s="91"/>
      <c r="E709" s="81"/>
      <c r="F709" s="81"/>
      <c r="G709" s="81"/>
      <c r="H709" s="81"/>
      <c r="I709" s="81"/>
      <c r="J709" s="81"/>
      <c r="K709" s="81"/>
      <c r="L709" s="81"/>
      <c r="M709" s="81"/>
      <c r="N709" s="81"/>
      <c r="O709" s="81"/>
      <c r="P709" s="81"/>
      <c r="Q709" s="81"/>
    </row>
    <row r="710" spans="1:17" ht="13.5" customHeight="1" x14ac:dyDescent="0.2">
      <c r="A710" s="81"/>
      <c r="B710" s="81"/>
      <c r="C710" s="81"/>
      <c r="D710" s="91"/>
      <c r="E710" s="81"/>
      <c r="F710" s="81"/>
      <c r="G710" s="81"/>
      <c r="H710" s="81"/>
      <c r="I710" s="81"/>
      <c r="J710" s="81"/>
      <c r="K710" s="81"/>
      <c r="L710" s="81"/>
      <c r="M710" s="81"/>
      <c r="N710" s="81"/>
      <c r="O710" s="81"/>
      <c r="P710" s="81"/>
      <c r="Q710" s="81"/>
    </row>
    <row r="711" spans="1:17" ht="13.5" customHeight="1" x14ac:dyDescent="0.2">
      <c r="A711" s="81"/>
      <c r="B711" s="81"/>
      <c r="C711" s="81"/>
      <c r="D711" s="91"/>
      <c r="E711" s="81"/>
      <c r="F711" s="81"/>
      <c r="G711" s="81"/>
      <c r="H711" s="81"/>
      <c r="I711" s="81"/>
      <c r="J711" s="81"/>
      <c r="K711" s="81"/>
      <c r="L711" s="81"/>
      <c r="M711" s="81"/>
      <c r="N711" s="81"/>
      <c r="O711" s="81"/>
      <c r="P711" s="81"/>
      <c r="Q711" s="81"/>
    </row>
    <row r="712" spans="1:17" ht="13.5" customHeight="1" x14ac:dyDescent="0.2">
      <c r="A712" s="81"/>
      <c r="B712" s="81"/>
      <c r="C712" s="81"/>
      <c r="D712" s="91"/>
      <c r="E712" s="81"/>
      <c r="F712" s="81"/>
      <c r="G712" s="81"/>
      <c r="H712" s="81"/>
      <c r="I712" s="81"/>
      <c r="J712" s="81"/>
      <c r="K712" s="81"/>
      <c r="L712" s="81"/>
      <c r="M712" s="81"/>
      <c r="N712" s="81"/>
      <c r="O712" s="81"/>
      <c r="P712" s="81"/>
      <c r="Q712" s="81"/>
    </row>
    <row r="713" spans="1:17" ht="13.5" customHeight="1" x14ac:dyDescent="0.2">
      <c r="A713" s="81"/>
      <c r="B713" s="81"/>
      <c r="C713" s="81"/>
      <c r="D713" s="91"/>
      <c r="E713" s="81"/>
      <c r="F713" s="81"/>
      <c r="G713" s="81"/>
      <c r="H713" s="81"/>
      <c r="I713" s="81"/>
      <c r="J713" s="81"/>
      <c r="K713" s="81"/>
      <c r="L713" s="81"/>
      <c r="M713" s="81"/>
      <c r="N713" s="81"/>
      <c r="O713" s="81"/>
      <c r="P713" s="81"/>
      <c r="Q713" s="81"/>
    </row>
    <row r="714" spans="1:17" ht="13.5" customHeight="1" x14ac:dyDescent="0.2">
      <c r="A714" s="81"/>
      <c r="B714" s="81"/>
      <c r="C714" s="81"/>
      <c r="D714" s="91"/>
      <c r="E714" s="81"/>
      <c r="F714" s="81"/>
      <c r="G714" s="81"/>
      <c r="H714" s="81"/>
      <c r="I714" s="81"/>
      <c r="J714" s="81"/>
      <c r="K714" s="81"/>
      <c r="L714" s="81"/>
      <c r="M714" s="81"/>
      <c r="N714" s="81"/>
      <c r="O714" s="81"/>
      <c r="P714" s="81"/>
      <c r="Q714" s="81"/>
    </row>
    <row r="715" spans="1:17" ht="13.5" customHeight="1" x14ac:dyDescent="0.2">
      <c r="A715" s="81"/>
      <c r="B715" s="81"/>
      <c r="C715" s="81"/>
      <c r="D715" s="91"/>
      <c r="E715" s="81"/>
      <c r="F715" s="81"/>
      <c r="G715" s="81"/>
      <c r="H715" s="81"/>
      <c r="I715" s="81"/>
      <c r="J715" s="81"/>
      <c r="K715" s="81"/>
      <c r="L715" s="81"/>
      <c r="M715" s="81"/>
      <c r="N715" s="81"/>
      <c r="O715" s="81"/>
      <c r="P715" s="81"/>
      <c r="Q715" s="81"/>
    </row>
    <row r="716" spans="1:17" ht="13.5" customHeight="1" x14ac:dyDescent="0.2">
      <c r="A716" s="81"/>
      <c r="B716" s="81"/>
      <c r="C716" s="81"/>
      <c r="D716" s="91"/>
      <c r="E716" s="81"/>
      <c r="F716" s="81"/>
      <c r="G716" s="81"/>
      <c r="H716" s="81"/>
      <c r="I716" s="81"/>
      <c r="J716" s="81"/>
      <c r="K716" s="81"/>
      <c r="L716" s="81"/>
      <c r="M716" s="81"/>
      <c r="N716" s="81"/>
      <c r="O716" s="81"/>
      <c r="P716" s="81"/>
      <c r="Q716" s="81"/>
    </row>
    <row r="717" spans="1:17" ht="13.5" customHeight="1" x14ac:dyDescent="0.2">
      <c r="A717" s="81"/>
      <c r="B717" s="81"/>
      <c r="C717" s="81"/>
      <c r="D717" s="91"/>
      <c r="E717" s="81"/>
      <c r="F717" s="81"/>
      <c r="G717" s="81"/>
      <c r="H717" s="81"/>
      <c r="I717" s="81"/>
      <c r="J717" s="81"/>
      <c r="K717" s="81"/>
      <c r="L717" s="81"/>
      <c r="M717" s="81"/>
      <c r="N717" s="81"/>
      <c r="O717" s="81"/>
      <c r="P717" s="81"/>
      <c r="Q717" s="81"/>
    </row>
    <row r="718" spans="1:17" ht="13.5" customHeight="1" x14ac:dyDescent="0.2">
      <c r="A718" s="81"/>
      <c r="B718" s="81"/>
      <c r="C718" s="81"/>
      <c r="D718" s="91"/>
      <c r="E718" s="81"/>
      <c r="F718" s="81"/>
      <c r="G718" s="81"/>
      <c r="H718" s="81"/>
      <c r="I718" s="81"/>
      <c r="J718" s="81"/>
      <c r="K718" s="81"/>
      <c r="L718" s="81"/>
      <c r="M718" s="81"/>
      <c r="N718" s="81"/>
      <c r="O718" s="81"/>
      <c r="P718" s="81"/>
      <c r="Q718" s="81"/>
    </row>
    <row r="719" spans="1:17" ht="13.5" customHeight="1" x14ac:dyDescent="0.2">
      <c r="A719" s="81"/>
      <c r="B719" s="81"/>
      <c r="C719" s="81"/>
      <c r="D719" s="91"/>
      <c r="E719" s="81"/>
      <c r="F719" s="81"/>
      <c r="G719" s="81"/>
      <c r="H719" s="81"/>
      <c r="I719" s="81"/>
      <c r="J719" s="81"/>
      <c r="K719" s="81"/>
      <c r="L719" s="81"/>
      <c r="M719" s="81"/>
      <c r="N719" s="81"/>
      <c r="O719" s="81"/>
      <c r="P719" s="81"/>
      <c r="Q719" s="81"/>
    </row>
    <row r="720" spans="1:17" ht="13.5" customHeight="1" x14ac:dyDescent="0.2">
      <c r="A720" s="81"/>
      <c r="B720" s="81"/>
      <c r="C720" s="81"/>
      <c r="D720" s="91"/>
      <c r="E720" s="81"/>
      <c r="F720" s="81"/>
      <c r="G720" s="81"/>
      <c r="H720" s="81"/>
      <c r="I720" s="81"/>
      <c r="J720" s="81"/>
      <c r="K720" s="81"/>
      <c r="L720" s="81"/>
      <c r="M720" s="81"/>
      <c r="N720" s="81"/>
      <c r="O720" s="81"/>
      <c r="P720" s="81"/>
      <c r="Q720" s="81"/>
    </row>
    <row r="721" spans="1:17" ht="13.5" customHeight="1" x14ac:dyDescent="0.2">
      <c r="A721" s="81"/>
      <c r="B721" s="81"/>
      <c r="C721" s="81"/>
      <c r="D721" s="91"/>
      <c r="E721" s="81"/>
      <c r="F721" s="81"/>
      <c r="G721" s="81"/>
      <c r="H721" s="81"/>
      <c r="I721" s="81"/>
      <c r="J721" s="81"/>
      <c r="K721" s="81"/>
      <c r="L721" s="81"/>
      <c r="M721" s="81"/>
      <c r="N721" s="81"/>
      <c r="O721" s="81"/>
      <c r="P721" s="81"/>
      <c r="Q721" s="81"/>
    </row>
    <row r="722" spans="1:17" ht="13.5" customHeight="1" x14ac:dyDescent="0.2">
      <c r="A722" s="81"/>
      <c r="B722" s="81"/>
      <c r="C722" s="81"/>
      <c r="D722" s="91"/>
      <c r="E722" s="81"/>
      <c r="F722" s="81"/>
      <c r="G722" s="81"/>
      <c r="H722" s="81"/>
      <c r="I722" s="81"/>
      <c r="J722" s="81"/>
      <c r="K722" s="81"/>
      <c r="L722" s="81"/>
      <c r="M722" s="81"/>
      <c r="N722" s="81"/>
      <c r="O722" s="81"/>
      <c r="P722" s="81"/>
      <c r="Q722" s="81"/>
    </row>
    <row r="723" spans="1:17" ht="13.5" customHeight="1" x14ac:dyDescent="0.2">
      <c r="A723" s="81"/>
      <c r="B723" s="81"/>
      <c r="C723" s="81"/>
      <c r="D723" s="91"/>
      <c r="E723" s="81"/>
      <c r="F723" s="81"/>
      <c r="G723" s="81"/>
      <c r="H723" s="81"/>
      <c r="I723" s="81"/>
      <c r="J723" s="81"/>
      <c r="K723" s="81"/>
      <c r="L723" s="81"/>
      <c r="M723" s="81"/>
      <c r="N723" s="81"/>
      <c r="O723" s="81"/>
      <c r="P723" s="81"/>
      <c r="Q723" s="81"/>
    </row>
    <row r="724" spans="1:17" ht="13.5" customHeight="1" x14ac:dyDescent="0.2">
      <c r="A724" s="81"/>
      <c r="B724" s="81"/>
      <c r="C724" s="81"/>
      <c r="D724" s="91"/>
      <c r="E724" s="81"/>
      <c r="F724" s="81"/>
      <c r="G724" s="81"/>
      <c r="H724" s="81"/>
      <c r="I724" s="81"/>
      <c r="J724" s="81"/>
      <c r="K724" s="81"/>
      <c r="L724" s="81"/>
      <c r="M724" s="81"/>
      <c r="N724" s="81"/>
      <c r="O724" s="81"/>
      <c r="P724" s="81"/>
      <c r="Q724" s="81"/>
    </row>
    <row r="725" spans="1:17" ht="13.5" customHeight="1" x14ac:dyDescent="0.2">
      <c r="A725" s="81"/>
      <c r="B725" s="81"/>
      <c r="C725" s="81"/>
      <c r="D725" s="91"/>
      <c r="E725" s="81"/>
      <c r="F725" s="81"/>
      <c r="G725" s="81"/>
      <c r="H725" s="81"/>
      <c r="I725" s="81"/>
      <c r="J725" s="81"/>
      <c r="K725" s="81"/>
      <c r="L725" s="81"/>
      <c r="M725" s="81"/>
      <c r="N725" s="81"/>
      <c r="O725" s="81"/>
      <c r="P725" s="81"/>
      <c r="Q725" s="81"/>
    </row>
    <row r="726" spans="1:17" ht="13.5" customHeight="1" x14ac:dyDescent="0.2">
      <c r="A726" s="81"/>
      <c r="B726" s="81"/>
      <c r="C726" s="81"/>
      <c r="D726" s="91"/>
      <c r="E726" s="81"/>
      <c r="F726" s="81"/>
      <c r="G726" s="81"/>
      <c r="H726" s="81"/>
      <c r="I726" s="81"/>
      <c r="J726" s="81"/>
      <c r="K726" s="81"/>
      <c r="L726" s="81"/>
      <c r="M726" s="81"/>
      <c r="N726" s="81"/>
      <c r="O726" s="81"/>
      <c r="P726" s="81"/>
      <c r="Q726" s="81"/>
    </row>
    <row r="727" spans="1:17" ht="13.5" customHeight="1" x14ac:dyDescent="0.2">
      <c r="A727" s="81"/>
      <c r="B727" s="81"/>
      <c r="C727" s="81"/>
      <c r="D727" s="91"/>
      <c r="E727" s="81"/>
      <c r="F727" s="81"/>
      <c r="G727" s="81"/>
      <c r="H727" s="81"/>
      <c r="I727" s="81"/>
      <c r="J727" s="81"/>
      <c r="K727" s="81"/>
      <c r="L727" s="81"/>
      <c r="M727" s="81"/>
      <c r="N727" s="81"/>
      <c r="O727" s="81"/>
      <c r="P727" s="81"/>
      <c r="Q727" s="81"/>
    </row>
    <row r="728" spans="1:17" ht="13.5" customHeight="1" x14ac:dyDescent="0.2">
      <c r="A728" s="81"/>
      <c r="B728" s="81"/>
      <c r="C728" s="81"/>
      <c r="D728" s="91"/>
      <c r="E728" s="81"/>
      <c r="F728" s="81"/>
      <c r="G728" s="81"/>
      <c r="H728" s="81"/>
      <c r="I728" s="81"/>
      <c r="J728" s="81"/>
      <c r="K728" s="81"/>
      <c r="L728" s="81"/>
      <c r="M728" s="81"/>
      <c r="N728" s="81"/>
      <c r="O728" s="81"/>
      <c r="P728" s="81"/>
      <c r="Q728" s="81"/>
    </row>
    <row r="729" spans="1:17" ht="13.5" customHeight="1" x14ac:dyDescent="0.2">
      <c r="A729" s="81"/>
      <c r="B729" s="81"/>
      <c r="C729" s="81"/>
      <c r="D729" s="91"/>
      <c r="E729" s="81"/>
      <c r="F729" s="81"/>
      <c r="G729" s="81"/>
      <c r="H729" s="81"/>
      <c r="I729" s="81"/>
      <c r="J729" s="81"/>
      <c r="K729" s="81"/>
      <c r="L729" s="81"/>
      <c r="M729" s="81"/>
      <c r="N729" s="81"/>
      <c r="O729" s="81"/>
      <c r="P729" s="81"/>
      <c r="Q729" s="81"/>
    </row>
    <row r="730" spans="1:17" ht="13.5" customHeight="1" x14ac:dyDescent="0.2">
      <c r="A730" s="81"/>
      <c r="B730" s="81"/>
      <c r="C730" s="81"/>
      <c r="D730" s="91"/>
      <c r="E730" s="81"/>
      <c r="F730" s="81"/>
      <c r="G730" s="81"/>
      <c r="H730" s="81"/>
      <c r="I730" s="81"/>
      <c r="J730" s="81"/>
      <c r="K730" s="81"/>
      <c r="L730" s="81"/>
      <c r="M730" s="81"/>
      <c r="N730" s="81"/>
      <c r="O730" s="81"/>
      <c r="P730" s="81"/>
      <c r="Q730" s="81"/>
    </row>
    <row r="731" spans="1:17" ht="13.5" customHeight="1" x14ac:dyDescent="0.2">
      <c r="A731" s="81"/>
      <c r="B731" s="81"/>
      <c r="C731" s="81"/>
      <c r="D731" s="91"/>
      <c r="E731" s="81"/>
      <c r="F731" s="81"/>
      <c r="G731" s="81"/>
      <c r="H731" s="81"/>
      <c r="I731" s="81"/>
      <c r="J731" s="81"/>
      <c r="K731" s="81"/>
      <c r="L731" s="81"/>
      <c r="M731" s="81"/>
      <c r="N731" s="81"/>
      <c r="O731" s="81"/>
      <c r="P731" s="81"/>
      <c r="Q731" s="81"/>
    </row>
    <row r="732" spans="1:17" ht="13.5" customHeight="1" x14ac:dyDescent="0.2">
      <c r="A732" s="81"/>
      <c r="B732" s="81"/>
      <c r="C732" s="81"/>
      <c r="D732" s="91"/>
      <c r="E732" s="81"/>
      <c r="F732" s="81"/>
      <c r="G732" s="81"/>
      <c r="H732" s="81"/>
      <c r="I732" s="81"/>
      <c r="J732" s="81"/>
      <c r="K732" s="81"/>
      <c r="L732" s="81"/>
      <c r="M732" s="81"/>
      <c r="N732" s="81"/>
      <c r="O732" s="81"/>
      <c r="P732" s="81"/>
      <c r="Q732" s="81"/>
    </row>
    <row r="733" spans="1:17" ht="13.5" customHeight="1" x14ac:dyDescent="0.2">
      <c r="A733" s="81"/>
      <c r="B733" s="81"/>
      <c r="C733" s="81"/>
      <c r="D733" s="91"/>
      <c r="E733" s="81"/>
      <c r="F733" s="81"/>
      <c r="G733" s="81"/>
      <c r="H733" s="81"/>
      <c r="I733" s="81"/>
      <c r="J733" s="81"/>
      <c r="K733" s="81"/>
      <c r="L733" s="81"/>
      <c r="M733" s="81"/>
      <c r="N733" s="81"/>
      <c r="O733" s="81"/>
      <c r="P733" s="81"/>
      <c r="Q733" s="81"/>
    </row>
    <row r="734" spans="1:17" ht="13.5" customHeight="1" x14ac:dyDescent="0.2">
      <c r="A734" s="81"/>
      <c r="B734" s="81"/>
      <c r="C734" s="81"/>
      <c r="D734" s="91"/>
      <c r="E734" s="81"/>
      <c r="F734" s="81"/>
      <c r="G734" s="81"/>
      <c r="H734" s="81"/>
      <c r="I734" s="81"/>
      <c r="J734" s="81"/>
      <c r="K734" s="81"/>
      <c r="L734" s="81"/>
      <c r="M734" s="81"/>
      <c r="N734" s="81"/>
      <c r="O734" s="81"/>
      <c r="P734" s="81"/>
      <c r="Q734" s="81"/>
    </row>
    <row r="735" spans="1:17" ht="13.5" customHeight="1" x14ac:dyDescent="0.2">
      <c r="A735" s="81"/>
      <c r="B735" s="81"/>
      <c r="C735" s="81"/>
      <c r="D735" s="91"/>
      <c r="E735" s="81"/>
      <c r="F735" s="81"/>
      <c r="G735" s="81"/>
      <c r="H735" s="81"/>
      <c r="I735" s="81"/>
      <c r="J735" s="81"/>
      <c r="K735" s="81"/>
      <c r="L735" s="81"/>
      <c r="M735" s="81"/>
      <c r="N735" s="81"/>
      <c r="O735" s="81"/>
      <c r="P735" s="81"/>
      <c r="Q735" s="81"/>
    </row>
    <row r="736" spans="1:17" ht="13.5" customHeight="1" x14ac:dyDescent="0.2">
      <c r="A736" s="81"/>
      <c r="B736" s="81"/>
      <c r="C736" s="81"/>
      <c r="D736" s="91"/>
      <c r="E736" s="81"/>
      <c r="F736" s="81"/>
      <c r="G736" s="81"/>
      <c r="H736" s="81"/>
      <c r="I736" s="81"/>
      <c r="J736" s="81"/>
      <c r="K736" s="81"/>
      <c r="L736" s="81"/>
      <c r="M736" s="81"/>
      <c r="N736" s="81"/>
      <c r="O736" s="81"/>
      <c r="P736" s="81"/>
      <c r="Q736" s="81"/>
    </row>
    <row r="737" spans="1:17" ht="13.5" customHeight="1" x14ac:dyDescent="0.2">
      <c r="A737" s="81"/>
      <c r="B737" s="81"/>
      <c r="C737" s="81"/>
      <c r="D737" s="91"/>
      <c r="E737" s="81"/>
      <c r="F737" s="81"/>
      <c r="G737" s="81"/>
      <c r="H737" s="81"/>
      <c r="I737" s="81"/>
      <c r="J737" s="81"/>
      <c r="K737" s="81"/>
      <c r="L737" s="81"/>
      <c r="M737" s="81"/>
      <c r="N737" s="81"/>
      <c r="O737" s="81"/>
      <c r="P737" s="81"/>
      <c r="Q737" s="81"/>
    </row>
    <row r="738" spans="1:17" ht="13.5" customHeight="1" x14ac:dyDescent="0.2">
      <c r="A738" s="81"/>
      <c r="B738" s="81"/>
      <c r="C738" s="81"/>
      <c r="D738" s="91"/>
      <c r="E738" s="81"/>
      <c r="F738" s="81"/>
      <c r="G738" s="81"/>
      <c r="H738" s="81"/>
      <c r="I738" s="81"/>
      <c r="J738" s="81"/>
      <c r="K738" s="81"/>
      <c r="L738" s="81"/>
      <c r="M738" s="81"/>
      <c r="N738" s="81"/>
      <c r="O738" s="81"/>
      <c r="P738" s="81"/>
      <c r="Q738" s="81"/>
    </row>
    <row r="739" spans="1:17" ht="13.5" customHeight="1" x14ac:dyDescent="0.2">
      <c r="A739" s="81"/>
      <c r="B739" s="81"/>
      <c r="C739" s="81"/>
      <c r="D739" s="91"/>
      <c r="E739" s="81"/>
      <c r="F739" s="81"/>
      <c r="G739" s="81"/>
      <c r="H739" s="81"/>
      <c r="I739" s="81"/>
      <c r="J739" s="81"/>
      <c r="K739" s="81"/>
      <c r="L739" s="81"/>
      <c r="M739" s="81"/>
      <c r="N739" s="81"/>
      <c r="O739" s="81"/>
      <c r="P739" s="81"/>
      <c r="Q739" s="81"/>
    </row>
    <row r="740" spans="1:17" ht="13.5" customHeight="1" x14ac:dyDescent="0.2">
      <c r="A740" s="81"/>
      <c r="B740" s="81"/>
      <c r="C740" s="81"/>
      <c r="D740" s="91"/>
      <c r="E740" s="81"/>
      <c r="F740" s="81"/>
      <c r="G740" s="81"/>
      <c r="H740" s="81"/>
      <c r="I740" s="81"/>
      <c r="J740" s="81"/>
      <c r="K740" s="81"/>
      <c r="L740" s="81"/>
      <c r="M740" s="81"/>
      <c r="N740" s="81"/>
      <c r="O740" s="81"/>
      <c r="P740" s="81"/>
      <c r="Q740" s="81"/>
    </row>
    <row r="741" spans="1:17" ht="13.5" customHeight="1" x14ac:dyDescent="0.2">
      <c r="A741" s="81"/>
      <c r="B741" s="81"/>
      <c r="C741" s="81"/>
      <c r="D741" s="91"/>
      <c r="E741" s="81"/>
      <c r="F741" s="81"/>
      <c r="G741" s="81"/>
      <c r="H741" s="81"/>
      <c r="I741" s="81"/>
      <c r="J741" s="81"/>
      <c r="K741" s="81"/>
      <c r="L741" s="81"/>
      <c r="M741" s="81"/>
      <c r="N741" s="81"/>
      <c r="O741" s="81"/>
      <c r="P741" s="81"/>
      <c r="Q741" s="81"/>
    </row>
    <row r="742" spans="1:17" ht="13.5" customHeight="1" x14ac:dyDescent="0.2">
      <c r="A742" s="81"/>
      <c r="B742" s="81"/>
      <c r="C742" s="81"/>
      <c r="D742" s="91"/>
      <c r="E742" s="81"/>
      <c r="F742" s="81"/>
      <c r="G742" s="81"/>
      <c r="H742" s="81"/>
      <c r="I742" s="81"/>
      <c r="J742" s="81"/>
      <c r="K742" s="81"/>
      <c r="L742" s="81"/>
      <c r="M742" s="81"/>
      <c r="N742" s="81"/>
      <c r="O742" s="81"/>
      <c r="P742" s="81"/>
      <c r="Q742" s="81"/>
    </row>
    <row r="743" spans="1:17" ht="13.5" customHeight="1" x14ac:dyDescent="0.2">
      <c r="A743" s="81"/>
      <c r="B743" s="81"/>
      <c r="C743" s="81"/>
      <c r="D743" s="91"/>
      <c r="E743" s="81"/>
      <c r="F743" s="81"/>
      <c r="G743" s="81"/>
      <c r="H743" s="81"/>
      <c r="I743" s="81"/>
      <c r="J743" s="81"/>
      <c r="K743" s="81"/>
      <c r="L743" s="81"/>
      <c r="M743" s="81"/>
      <c r="N743" s="81"/>
      <c r="O743" s="81"/>
      <c r="P743" s="81"/>
      <c r="Q743" s="81"/>
    </row>
    <row r="744" spans="1:17" ht="13.5" customHeight="1" x14ac:dyDescent="0.2">
      <c r="A744" s="81"/>
      <c r="B744" s="81"/>
      <c r="C744" s="81"/>
      <c r="D744" s="91"/>
      <c r="E744" s="81"/>
      <c r="F744" s="81"/>
      <c r="G744" s="81"/>
      <c r="H744" s="81"/>
      <c r="I744" s="81"/>
      <c r="J744" s="81"/>
      <c r="K744" s="81"/>
      <c r="L744" s="81"/>
      <c r="M744" s="81"/>
      <c r="N744" s="81"/>
      <c r="O744" s="81"/>
      <c r="P744" s="81"/>
      <c r="Q744" s="81"/>
    </row>
    <row r="745" spans="1:17" ht="13.5" customHeight="1" x14ac:dyDescent="0.2">
      <c r="A745" s="81"/>
      <c r="B745" s="81"/>
      <c r="C745" s="81"/>
      <c r="D745" s="91"/>
      <c r="E745" s="81"/>
      <c r="F745" s="81"/>
      <c r="G745" s="81"/>
      <c r="H745" s="81"/>
      <c r="I745" s="81"/>
      <c r="J745" s="81"/>
      <c r="K745" s="81"/>
      <c r="L745" s="81"/>
      <c r="M745" s="81"/>
      <c r="N745" s="81"/>
      <c r="O745" s="81"/>
      <c r="P745" s="81"/>
      <c r="Q745" s="81"/>
    </row>
    <row r="746" spans="1:17" ht="13.5" customHeight="1" x14ac:dyDescent="0.2">
      <c r="A746" s="81"/>
      <c r="B746" s="81"/>
      <c r="C746" s="81"/>
      <c r="D746" s="91"/>
      <c r="E746" s="81"/>
      <c r="F746" s="81"/>
      <c r="G746" s="81"/>
      <c r="H746" s="81"/>
      <c r="I746" s="81"/>
      <c r="J746" s="81"/>
      <c r="K746" s="81"/>
      <c r="L746" s="81"/>
      <c r="M746" s="81"/>
      <c r="N746" s="81"/>
      <c r="O746" s="81"/>
      <c r="P746" s="81"/>
      <c r="Q746" s="81"/>
    </row>
    <row r="747" spans="1:17" ht="13.5" customHeight="1" x14ac:dyDescent="0.2">
      <c r="A747" s="81"/>
      <c r="B747" s="81"/>
      <c r="C747" s="81"/>
      <c r="D747" s="91"/>
      <c r="E747" s="81"/>
      <c r="F747" s="81"/>
      <c r="G747" s="81"/>
      <c r="H747" s="81"/>
      <c r="I747" s="81"/>
      <c r="J747" s="81"/>
      <c r="K747" s="81"/>
      <c r="L747" s="81"/>
      <c r="M747" s="81"/>
      <c r="N747" s="81"/>
      <c r="O747" s="81"/>
      <c r="P747" s="81"/>
      <c r="Q747" s="81"/>
    </row>
    <row r="748" spans="1:17" ht="13.5" customHeight="1" x14ac:dyDescent="0.2">
      <c r="A748" s="81"/>
      <c r="B748" s="81"/>
      <c r="C748" s="81"/>
      <c r="D748" s="91"/>
      <c r="E748" s="81"/>
      <c r="F748" s="81"/>
      <c r="G748" s="81"/>
      <c r="H748" s="81"/>
      <c r="I748" s="81"/>
      <c r="J748" s="81"/>
      <c r="K748" s="81"/>
      <c r="L748" s="81"/>
      <c r="M748" s="81"/>
      <c r="N748" s="81"/>
      <c r="O748" s="81"/>
      <c r="P748" s="81"/>
      <c r="Q748" s="81"/>
    </row>
    <row r="749" spans="1:17" ht="13.5" customHeight="1" x14ac:dyDescent="0.2">
      <c r="A749" s="81"/>
      <c r="B749" s="81"/>
      <c r="C749" s="81"/>
      <c r="D749" s="91"/>
      <c r="E749" s="81"/>
      <c r="F749" s="81"/>
      <c r="G749" s="81"/>
      <c r="H749" s="81"/>
      <c r="I749" s="81"/>
      <c r="J749" s="81"/>
      <c r="K749" s="81"/>
      <c r="L749" s="81"/>
      <c r="M749" s="81"/>
      <c r="N749" s="81"/>
      <c r="O749" s="81"/>
      <c r="P749" s="81"/>
      <c r="Q749" s="81"/>
    </row>
    <row r="750" spans="1:17" ht="13.5" customHeight="1" x14ac:dyDescent="0.2">
      <c r="A750" s="81"/>
      <c r="B750" s="81"/>
      <c r="C750" s="81"/>
      <c r="D750" s="91"/>
      <c r="E750" s="81"/>
      <c r="F750" s="81"/>
      <c r="G750" s="81"/>
      <c r="H750" s="81"/>
      <c r="I750" s="81"/>
      <c r="J750" s="81"/>
      <c r="K750" s="81"/>
      <c r="L750" s="81"/>
      <c r="M750" s="81"/>
      <c r="N750" s="81"/>
      <c r="O750" s="81"/>
      <c r="P750" s="81"/>
      <c r="Q750" s="81"/>
    </row>
    <row r="751" spans="1:17" ht="13.5" customHeight="1" x14ac:dyDescent="0.2">
      <c r="A751" s="81"/>
      <c r="B751" s="81"/>
      <c r="C751" s="81"/>
      <c r="D751" s="91"/>
      <c r="E751" s="81"/>
      <c r="F751" s="81"/>
      <c r="G751" s="81"/>
      <c r="H751" s="81"/>
      <c r="I751" s="81"/>
      <c r="J751" s="81"/>
      <c r="K751" s="81"/>
      <c r="L751" s="81"/>
      <c r="M751" s="81"/>
      <c r="N751" s="81"/>
      <c r="O751" s="81"/>
      <c r="P751" s="81"/>
      <c r="Q751" s="81"/>
    </row>
    <row r="752" spans="1:17" ht="13.5" customHeight="1" x14ac:dyDescent="0.2">
      <c r="A752" s="81"/>
      <c r="B752" s="81"/>
      <c r="C752" s="81"/>
      <c r="D752" s="91"/>
      <c r="E752" s="81"/>
      <c r="F752" s="81"/>
      <c r="G752" s="81"/>
      <c r="H752" s="81"/>
      <c r="I752" s="81"/>
      <c r="J752" s="81"/>
      <c r="K752" s="81"/>
      <c r="L752" s="81"/>
      <c r="M752" s="81"/>
      <c r="N752" s="81"/>
      <c r="O752" s="81"/>
      <c r="P752" s="81"/>
      <c r="Q752" s="81"/>
    </row>
    <row r="753" spans="1:17" ht="13.5" customHeight="1" x14ac:dyDescent="0.2">
      <c r="A753" s="81"/>
      <c r="B753" s="81"/>
      <c r="C753" s="81"/>
      <c r="D753" s="91"/>
      <c r="E753" s="81"/>
      <c r="F753" s="81"/>
      <c r="G753" s="81"/>
      <c r="H753" s="81"/>
      <c r="I753" s="81"/>
      <c r="J753" s="81"/>
      <c r="K753" s="81"/>
      <c r="L753" s="81"/>
      <c r="M753" s="81"/>
      <c r="N753" s="81"/>
      <c r="O753" s="81"/>
      <c r="P753" s="81"/>
      <c r="Q753" s="81"/>
    </row>
    <row r="754" spans="1:17" ht="13.5" customHeight="1" x14ac:dyDescent="0.2">
      <c r="A754" s="81"/>
      <c r="B754" s="81"/>
      <c r="C754" s="81"/>
      <c r="D754" s="91"/>
      <c r="E754" s="81"/>
      <c r="F754" s="81"/>
      <c r="G754" s="81"/>
      <c r="H754" s="81"/>
      <c r="I754" s="81"/>
      <c r="J754" s="81"/>
      <c r="K754" s="81"/>
      <c r="L754" s="81"/>
      <c r="M754" s="81"/>
      <c r="N754" s="81"/>
      <c r="O754" s="81"/>
      <c r="P754" s="81"/>
      <c r="Q754" s="81"/>
    </row>
    <row r="755" spans="1:17" ht="13.5" customHeight="1" x14ac:dyDescent="0.2">
      <c r="A755" s="81"/>
      <c r="B755" s="81"/>
      <c r="C755" s="81"/>
      <c r="D755" s="91"/>
      <c r="E755" s="81"/>
      <c r="F755" s="81"/>
      <c r="G755" s="81"/>
      <c r="H755" s="81"/>
      <c r="I755" s="81"/>
      <c r="J755" s="81"/>
      <c r="K755" s="81"/>
      <c r="L755" s="81"/>
      <c r="M755" s="81"/>
      <c r="N755" s="81"/>
      <c r="O755" s="81"/>
      <c r="P755" s="81"/>
      <c r="Q755" s="81"/>
    </row>
    <row r="756" spans="1:17" ht="13.5" customHeight="1" x14ac:dyDescent="0.2">
      <c r="A756" s="81"/>
      <c r="B756" s="81"/>
      <c r="C756" s="81"/>
      <c r="D756" s="91"/>
      <c r="E756" s="81"/>
      <c r="F756" s="81"/>
      <c r="G756" s="81"/>
      <c r="H756" s="81"/>
      <c r="I756" s="81"/>
      <c r="J756" s="81"/>
      <c r="K756" s="81"/>
      <c r="L756" s="81"/>
      <c r="M756" s="81"/>
      <c r="N756" s="81"/>
      <c r="O756" s="81"/>
      <c r="P756" s="81"/>
      <c r="Q756" s="81"/>
    </row>
    <row r="757" spans="1:17" ht="13.5" customHeight="1" x14ac:dyDescent="0.2">
      <c r="A757" s="81"/>
      <c r="B757" s="81"/>
      <c r="C757" s="81"/>
      <c r="D757" s="91"/>
      <c r="E757" s="81"/>
      <c r="F757" s="81"/>
      <c r="G757" s="81"/>
      <c r="H757" s="81"/>
      <c r="I757" s="81"/>
      <c r="J757" s="81"/>
      <c r="K757" s="81"/>
      <c r="L757" s="81"/>
      <c r="M757" s="81"/>
      <c r="N757" s="81"/>
      <c r="O757" s="81"/>
      <c r="P757" s="81"/>
      <c r="Q757" s="81"/>
    </row>
    <row r="758" spans="1:17" ht="13.5" customHeight="1" x14ac:dyDescent="0.2">
      <c r="A758" s="81"/>
      <c r="B758" s="81"/>
      <c r="C758" s="81"/>
      <c r="D758" s="91"/>
      <c r="E758" s="81"/>
      <c r="F758" s="81"/>
      <c r="G758" s="81"/>
      <c r="H758" s="81"/>
      <c r="I758" s="81"/>
      <c r="J758" s="81"/>
      <c r="K758" s="81"/>
      <c r="L758" s="81"/>
      <c r="M758" s="81"/>
      <c r="N758" s="81"/>
      <c r="O758" s="81"/>
      <c r="P758" s="81"/>
      <c r="Q758" s="81"/>
    </row>
    <row r="759" spans="1:17" ht="13.5" customHeight="1" x14ac:dyDescent="0.2">
      <c r="A759" s="81"/>
      <c r="B759" s="81"/>
      <c r="C759" s="81"/>
      <c r="D759" s="91"/>
      <c r="E759" s="81"/>
      <c r="F759" s="81"/>
      <c r="G759" s="81"/>
      <c r="H759" s="81"/>
      <c r="I759" s="81"/>
      <c r="J759" s="81"/>
      <c r="K759" s="81"/>
      <c r="L759" s="81"/>
      <c r="M759" s="81"/>
      <c r="N759" s="81"/>
      <c r="O759" s="81"/>
      <c r="P759" s="81"/>
      <c r="Q759" s="81"/>
    </row>
    <row r="760" spans="1:17" ht="13.5" customHeight="1" x14ac:dyDescent="0.2">
      <c r="A760" s="81"/>
      <c r="B760" s="81"/>
      <c r="C760" s="81"/>
      <c r="D760" s="91"/>
      <c r="E760" s="81"/>
      <c r="F760" s="81"/>
      <c r="G760" s="81"/>
      <c r="H760" s="81"/>
      <c r="I760" s="81"/>
      <c r="J760" s="81"/>
      <c r="K760" s="81"/>
      <c r="L760" s="81"/>
      <c r="M760" s="81"/>
      <c r="N760" s="81"/>
      <c r="O760" s="81"/>
      <c r="P760" s="81"/>
      <c r="Q760" s="81"/>
    </row>
    <row r="761" spans="1:17" ht="13.5" customHeight="1" x14ac:dyDescent="0.2">
      <c r="A761" s="81"/>
      <c r="B761" s="81"/>
      <c r="C761" s="81"/>
      <c r="D761" s="91"/>
      <c r="E761" s="81"/>
      <c r="F761" s="81"/>
      <c r="G761" s="81"/>
      <c r="H761" s="81"/>
      <c r="I761" s="81"/>
      <c r="J761" s="81"/>
      <c r="K761" s="81"/>
      <c r="L761" s="81"/>
      <c r="M761" s="81"/>
      <c r="N761" s="81"/>
      <c r="O761" s="81"/>
      <c r="P761" s="81"/>
      <c r="Q761" s="81"/>
    </row>
    <row r="762" spans="1:17" ht="13.5" customHeight="1" x14ac:dyDescent="0.2">
      <c r="A762" s="81"/>
      <c r="B762" s="81"/>
      <c r="C762" s="81"/>
      <c r="D762" s="91"/>
      <c r="E762" s="81"/>
      <c r="F762" s="81"/>
      <c r="G762" s="81"/>
      <c r="H762" s="81"/>
      <c r="I762" s="81"/>
      <c r="J762" s="81"/>
      <c r="K762" s="81"/>
      <c r="L762" s="81"/>
      <c r="M762" s="81"/>
      <c r="N762" s="81"/>
      <c r="O762" s="81"/>
      <c r="P762" s="81"/>
      <c r="Q762" s="81"/>
    </row>
    <row r="763" spans="1:17" ht="13.5" customHeight="1" x14ac:dyDescent="0.2">
      <c r="A763" s="81"/>
      <c r="B763" s="81"/>
      <c r="C763" s="81"/>
      <c r="D763" s="91"/>
      <c r="E763" s="81"/>
      <c r="F763" s="81"/>
      <c r="G763" s="81"/>
      <c r="H763" s="81"/>
      <c r="I763" s="81"/>
      <c r="J763" s="81"/>
      <c r="K763" s="81"/>
      <c r="L763" s="81"/>
      <c r="M763" s="81"/>
      <c r="N763" s="81"/>
      <c r="O763" s="81"/>
      <c r="P763" s="81"/>
      <c r="Q763" s="81"/>
    </row>
    <row r="764" spans="1:17" ht="13.5" customHeight="1" x14ac:dyDescent="0.2">
      <c r="A764" s="81"/>
      <c r="B764" s="81"/>
      <c r="C764" s="81"/>
      <c r="D764" s="91"/>
      <c r="E764" s="81"/>
      <c r="F764" s="81"/>
      <c r="G764" s="81"/>
      <c r="H764" s="81"/>
      <c r="I764" s="81"/>
      <c r="J764" s="81"/>
      <c r="K764" s="81"/>
      <c r="L764" s="81"/>
      <c r="M764" s="81"/>
      <c r="N764" s="81"/>
      <c r="O764" s="81"/>
      <c r="P764" s="81"/>
      <c r="Q764" s="81"/>
    </row>
    <row r="765" spans="1:17" ht="13.5" customHeight="1" x14ac:dyDescent="0.2">
      <c r="A765" s="81"/>
      <c r="B765" s="81"/>
      <c r="C765" s="81"/>
      <c r="D765" s="91"/>
      <c r="E765" s="81"/>
      <c r="F765" s="81"/>
      <c r="G765" s="81"/>
      <c r="H765" s="81"/>
      <c r="I765" s="81"/>
      <c r="J765" s="81"/>
      <c r="K765" s="81"/>
      <c r="L765" s="81"/>
      <c r="M765" s="81"/>
      <c r="N765" s="81"/>
      <c r="O765" s="81"/>
      <c r="P765" s="81"/>
      <c r="Q765" s="81"/>
    </row>
    <row r="766" spans="1:17" ht="13.5" customHeight="1" x14ac:dyDescent="0.2">
      <c r="A766" s="81"/>
      <c r="B766" s="81"/>
      <c r="C766" s="81"/>
      <c r="D766" s="91"/>
      <c r="E766" s="81"/>
      <c r="F766" s="81"/>
      <c r="G766" s="81"/>
      <c r="H766" s="81"/>
      <c r="I766" s="81"/>
      <c r="J766" s="81"/>
      <c r="K766" s="81"/>
      <c r="L766" s="81"/>
      <c r="M766" s="81"/>
      <c r="N766" s="81"/>
      <c r="O766" s="81"/>
      <c r="P766" s="81"/>
      <c r="Q766" s="81"/>
    </row>
    <row r="767" spans="1:17" ht="13.5" customHeight="1" x14ac:dyDescent="0.2">
      <c r="A767" s="81"/>
      <c r="B767" s="81"/>
      <c r="C767" s="81"/>
      <c r="D767" s="91"/>
      <c r="E767" s="81"/>
      <c r="F767" s="81"/>
      <c r="G767" s="81"/>
      <c r="H767" s="81"/>
      <c r="I767" s="81"/>
      <c r="J767" s="81"/>
      <c r="K767" s="81"/>
      <c r="L767" s="81"/>
      <c r="M767" s="81"/>
      <c r="N767" s="81"/>
      <c r="O767" s="81"/>
      <c r="P767" s="81"/>
      <c r="Q767" s="81"/>
    </row>
    <row r="768" spans="1:17" ht="13.5" customHeight="1" x14ac:dyDescent="0.2">
      <c r="A768" s="81"/>
      <c r="B768" s="81"/>
      <c r="C768" s="81"/>
      <c r="D768" s="91"/>
      <c r="E768" s="81"/>
      <c r="F768" s="81"/>
      <c r="G768" s="81"/>
      <c r="H768" s="81"/>
      <c r="I768" s="81"/>
      <c r="J768" s="81"/>
      <c r="K768" s="81"/>
      <c r="L768" s="81"/>
      <c r="M768" s="81"/>
      <c r="N768" s="81"/>
      <c r="O768" s="81"/>
      <c r="P768" s="81"/>
      <c r="Q768" s="81"/>
    </row>
    <row r="769" spans="1:17" ht="13.5" customHeight="1" x14ac:dyDescent="0.2">
      <c r="A769" s="81"/>
      <c r="B769" s="81"/>
      <c r="C769" s="81"/>
      <c r="D769" s="91"/>
      <c r="E769" s="81"/>
      <c r="F769" s="81"/>
      <c r="G769" s="81"/>
      <c r="H769" s="81"/>
      <c r="I769" s="81"/>
      <c r="J769" s="81"/>
      <c r="K769" s="81"/>
      <c r="L769" s="81"/>
      <c r="M769" s="81"/>
      <c r="N769" s="81"/>
      <c r="O769" s="81"/>
      <c r="P769" s="81"/>
      <c r="Q769" s="81"/>
    </row>
    <row r="770" spans="1:17" ht="13.5" customHeight="1" x14ac:dyDescent="0.2">
      <c r="A770" s="81"/>
      <c r="B770" s="81"/>
      <c r="C770" s="81"/>
      <c r="D770" s="91"/>
      <c r="E770" s="81"/>
      <c r="F770" s="81"/>
      <c r="G770" s="81"/>
      <c r="H770" s="81"/>
      <c r="I770" s="81"/>
      <c r="J770" s="81"/>
      <c r="K770" s="81"/>
      <c r="L770" s="81"/>
      <c r="M770" s="81"/>
      <c r="N770" s="81"/>
      <c r="O770" s="81"/>
      <c r="P770" s="81"/>
      <c r="Q770" s="81"/>
    </row>
    <row r="771" spans="1:17" ht="13.5" customHeight="1" x14ac:dyDescent="0.2">
      <c r="A771" s="81"/>
      <c r="B771" s="81"/>
      <c r="C771" s="81"/>
      <c r="D771" s="91"/>
      <c r="E771" s="81"/>
      <c r="F771" s="81"/>
      <c r="G771" s="81"/>
      <c r="H771" s="81"/>
      <c r="I771" s="81"/>
      <c r="J771" s="81"/>
      <c r="K771" s="81"/>
      <c r="L771" s="81"/>
      <c r="M771" s="81"/>
      <c r="N771" s="81"/>
      <c r="O771" s="81"/>
      <c r="P771" s="81"/>
      <c r="Q771" s="81"/>
    </row>
    <row r="772" spans="1:17" ht="13.5" customHeight="1" x14ac:dyDescent="0.2">
      <c r="A772" s="81"/>
      <c r="B772" s="81"/>
      <c r="C772" s="81"/>
      <c r="D772" s="91"/>
      <c r="E772" s="81"/>
      <c r="F772" s="81"/>
      <c r="G772" s="81"/>
      <c r="H772" s="81"/>
      <c r="I772" s="81"/>
      <c r="J772" s="81"/>
      <c r="K772" s="81"/>
      <c r="L772" s="81"/>
      <c r="M772" s="81"/>
      <c r="N772" s="81"/>
      <c r="O772" s="81"/>
      <c r="P772" s="81"/>
      <c r="Q772" s="81"/>
    </row>
    <row r="773" spans="1:17" ht="13.5" customHeight="1" x14ac:dyDescent="0.2">
      <c r="A773" s="81"/>
      <c r="B773" s="81"/>
      <c r="C773" s="81"/>
      <c r="D773" s="91"/>
      <c r="E773" s="81"/>
      <c r="F773" s="81"/>
      <c r="G773" s="81"/>
      <c r="H773" s="81"/>
      <c r="I773" s="81"/>
      <c r="J773" s="81"/>
      <c r="K773" s="81"/>
      <c r="L773" s="81"/>
      <c r="M773" s="81"/>
      <c r="N773" s="81"/>
      <c r="O773" s="81"/>
      <c r="P773" s="81"/>
      <c r="Q773" s="81"/>
    </row>
    <row r="774" spans="1:17" ht="13.5" customHeight="1" x14ac:dyDescent="0.2">
      <c r="A774" s="81"/>
      <c r="B774" s="81"/>
      <c r="C774" s="81"/>
      <c r="D774" s="91"/>
      <c r="E774" s="81"/>
      <c r="F774" s="81"/>
      <c r="G774" s="81"/>
      <c r="H774" s="81"/>
      <c r="I774" s="81"/>
      <c r="J774" s="81"/>
      <c r="K774" s="81"/>
      <c r="L774" s="81"/>
      <c r="M774" s="81"/>
      <c r="N774" s="81"/>
      <c r="O774" s="81"/>
      <c r="P774" s="81"/>
      <c r="Q774" s="81"/>
    </row>
    <row r="775" spans="1:17" ht="13.5" customHeight="1" x14ac:dyDescent="0.2">
      <c r="A775" s="81"/>
      <c r="B775" s="81"/>
      <c r="C775" s="81"/>
      <c r="D775" s="91"/>
      <c r="E775" s="81"/>
      <c r="F775" s="81"/>
      <c r="G775" s="81"/>
      <c r="H775" s="81"/>
      <c r="I775" s="81"/>
      <c r="J775" s="81"/>
      <c r="K775" s="81"/>
      <c r="L775" s="81"/>
      <c r="M775" s="81"/>
      <c r="N775" s="81"/>
      <c r="O775" s="81"/>
      <c r="P775" s="81"/>
      <c r="Q775" s="81"/>
    </row>
    <row r="776" spans="1:17" ht="13.5" customHeight="1" x14ac:dyDescent="0.2">
      <c r="A776" s="81"/>
      <c r="B776" s="81"/>
      <c r="C776" s="81"/>
      <c r="D776" s="91"/>
      <c r="E776" s="81"/>
      <c r="F776" s="81"/>
      <c r="G776" s="81"/>
      <c r="H776" s="81"/>
      <c r="I776" s="81"/>
      <c r="J776" s="81"/>
      <c r="K776" s="81"/>
      <c r="L776" s="81"/>
      <c r="M776" s="81"/>
      <c r="N776" s="81"/>
      <c r="O776" s="81"/>
      <c r="P776" s="81"/>
      <c r="Q776" s="81"/>
    </row>
    <row r="777" spans="1:17" ht="13.5" customHeight="1" x14ac:dyDescent="0.2">
      <c r="A777" s="81"/>
      <c r="B777" s="81"/>
      <c r="C777" s="81"/>
      <c r="D777" s="91"/>
      <c r="E777" s="81"/>
      <c r="F777" s="81"/>
      <c r="G777" s="81"/>
      <c r="H777" s="81"/>
      <c r="I777" s="81"/>
      <c r="J777" s="81"/>
      <c r="K777" s="81"/>
      <c r="L777" s="81"/>
      <c r="M777" s="81"/>
      <c r="N777" s="81"/>
      <c r="O777" s="81"/>
      <c r="P777" s="81"/>
      <c r="Q777" s="81"/>
    </row>
    <row r="778" spans="1:17" ht="13.5" customHeight="1" x14ac:dyDescent="0.2">
      <c r="A778" s="81"/>
      <c r="B778" s="81"/>
      <c r="C778" s="81"/>
      <c r="D778" s="91"/>
      <c r="E778" s="81"/>
      <c r="F778" s="81"/>
      <c r="G778" s="81"/>
      <c r="H778" s="81"/>
      <c r="I778" s="81"/>
      <c r="J778" s="81"/>
      <c r="K778" s="81"/>
      <c r="L778" s="81"/>
      <c r="M778" s="81"/>
      <c r="N778" s="81"/>
      <c r="O778" s="81"/>
      <c r="P778" s="81"/>
      <c r="Q778" s="81"/>
    </row>
    <row r="779" spans="1:17" ht="13.5" customHeight="1" x14ac:dyDescent="0.2">
      <c r="A779" s="81"/>
      <c r="B779" s="81"/>
      <c r="C779" s="81"/>
      <c r="D779" s="91"/>
      <c r="E779" s="81"/>
      <c r="F779" s="81"/>
      <c r="G779" s="81"/>
      <c r="H779" s="81"/>
      <c r="I779" s="81"/>
      <c r="J779" s="81"/>
      <c r="K779" s="81"/>
      <c r="L779" s="81"/>
      <c r="M779" s="81"/>
      <c r="N779" s="81"/>
      <c r="O779" s="81"/>
      <c r="P779" s="81"/>
      <c r="Q779" s="81"/>
    </row>
    <row r="780" spans="1:17" ht="13.5" customHeight="1" x14ac:dyDescent="0.2">
      <c r="A780" s="81"/>
      <c r="B780" s="81"/>
      <c r="C780" s="81"/>
      <c r="D780" s="91"/>
      <c r="E780" s="81"/>
      <c r="F780" s="81"/>
      <c r="G780" s="81"/>
      <c r="H780" s="81"/>
      <c r="I780" s="81"/>
      <c r="J780" s="81"/>
      <c r="K780" s="81"/>
      <c r="L780" s="81"/>
      <c r="M780" s="81"/>
      <c r="N780" s="81"/>
      <c r="O780" s="81"/>
      <c r="P780" s="81"/>
      <c r="Q780" s="81"/>
    </row>
    <row r="781" spans="1:17" ht="13.5" customHeight="1" x14ac:dyDescent="0.2">
      <c r="A781" s="81"/>
      <c r="B781" s="81"/>
      <c r="C781" s="81"/>
      <c r="D781" s="91"/>
      <c r="E781" s="81"/>
      <c r="F781" s="81"/>
      <c r="G781" s="81"/>
      <c r="H781" s="81"/>
      <c r="I781" s="81"/>
      <c r="J781" s="81"/>
      <c r="K781" s="81"/>
      <c r="L781" s="81"/>
      <c r="M781" s="81"/>
      <c r="N781" s="81"/>
      <c r="O781" s="81"/>
      <c r="P781" s="81"/>
      <c r="Q781" s="81"/>
    </row>
    <row r="782" spans="1:17" ht="13.5" customHeight="1" x14ac:dyDescent="0.2">
      <c r="A782" s="81"/>
      <c r="B782" s="81"/>
      <c r="C782" s="81"/>
      <c r="D782" s="91"/>
      <c r="E782" s="81"/>
      <c r="F782" s="81"/>
      <c r="G782" s="81"/>
      <c r="H782" s="81"/>
      <c r="I782" s="81"/>
      <c r="J782" s="81"/>
      <c r="K782" s="81"/>
      <c r="L782" s="81"/>
      <c r="M782" s="81"/>
      <c r="N782" s="81"/>
      <c r="O782" s="81"/>
      <c r="P782" s="81"/>
      <c r="Q782" s="81"/>
    </row>
    <row r="783" spans="1:17" ht="13.5" customHeight="1" x14ac:dyDescent="0.2">
      <c r="A783" s="81"/>
      <c r="B783" s="81"/>
      <c r="C783" s="81"/>
      <c r="D783" s="91"/>
      <c r="E783" s="81"/>
      <c r="F783" s="81"/>
      <c r="G783" s="81"/>
      <c r="H783" s="81"/>
      <c r="I783" s="81"/>
      <c r="J783" s="81"/>
      <c r="K783" s="81"/>
      <c r="L783" s="81"/>
      <c r="M783" s="81"/>
      <c r="N783" s="81"/>
      <c r="O783" s="81"/>
      <c r="P783" s="81"/>
      <c r="Q783" s="81"/>
    </row>
    <row r="784" spans="1:17" ht="13.5" customHeight="1" x14ac:dyDescent="0.2">
      <c r="A784" s="81"/>
      <c r="B784" s="81"/>
      <c r="C784" s="81"/>
      <c r="D784" s="91"/>
      <c r="E784" s="81"/>
      <c r="F784" s="81"/>
      <c r="G784" s="81"/>
      <c r="H784" s="81"/>
      <c r="I784" s="81"/>
      <c r="J784" s="81"/>
      <c r="K784" s="81"/>
      <c r="L784" s="81"/>
      <c r="M784" s="81"/>
      <c r="N784" s="81"/>
      <c r="O784" s="81"/>
      <c r="P784" s="81"/>
      <c r="Q784" s="81"/>
    </row>
    <row r="785" spans="1:17" ht="13.5" customHeight="1" x14ac:dyDescent="0.2">
      <c r="A785" s="81"/>
      <c r="B785" s="81"/>
      <c r="C785" s="81"/>
      <c r="D785" s="91"/>
      <c r="E785" s="81"/>
      <c r="F785" s="81"/>
      <c r="G785" s="81"/>
      <c r="H785" s="81"/>
      <c r="I785" s="81"/>
      <c r="J785" s="81"/>
      <c r="K785" s="81"/>
      <c r="L785" s="81"/>
      <c r="M785" s="81"/>
      <c r="N785" s="81"/>
      <c r="O785" s="81"/>
      <c r="P785" s="81"/>
      <c r="Q785" s="81"/>
    </row>
    <row r="786" spans="1:17" ht="13.5" customHeight="1" x14ac:dyDescent="0.2">
      <c r="A786" s="81"/>
      <c r="B786" s="81"/>
      <c r="C786" s="81"/>
      <c r="D786" s="91"/>
      <c r="E786" s="81"/>
      <c r="F786" s="81"/>
      <c r="G786" s="81"/>
      <c r="H786" s="81"/>
      <c r="I786" s="81"/>
      <c r="J786" s="81"/>
      <c r="K786" s="81"/>
      <c r="L786" s="81"/>
      <c r="M786" s="81"/>
      <c r="N786" s="81"/>
      <c r="O786" s="81"/>
      <c r="P786" s="81"/>
      <c r="Q786" s="81"/>
    </row>
    <row r="787" spans="1:17" ht="13.5" customHeight="1" x14ac:dyDescent="0.2">
      <c r="A787" s="81"/>
      <c r="B787" s="81"/>
      <c r="C787" s="81"/>
      <c r="D787" s="91"/>
      <c r="E787" s="81"/>
      <c r="F787" s="81"/>
      <c r="G787" s="81"/>
      <c r="H787" s="81"/>
      <c r="I787" s="81"/>
      <c r="J787" s="81"/>
      <c r="K787" s="81"/>
      <c r="L787" s="81"/>
      <c r="M787" s="81"/>
      <c r="N787" s="81"/>
      <c r="O787" s="81"/>
      <c r="P787" s="81"/>
      <c r="Q787" s="81"/>
    </row>
    <row r="788" spans="1:17" ht="13.5" customHeight="1" x14ac:dyDescent="0.2">
      <c r="A788" s="81"/>
      <c r="B788" s="81"/>
      <c r="C788" s="81"/>
      <c r="D788" s="91"/>
      <c r="E788" s="81"/>
      <c r="F788" s="81"/>
      <c r="G788" s="81"/>
      <c r="H788" s="81"/>
      <c r="I788" s="81"/>
      <c r="J788" s="81"/>
      <c r="K788" s="81"/>
      <c r="L788" s="81"/>
      <c r="M788" s="81"/>
      <c r="N788" s="81"/>
      <c r="O788" s="81"/>
      <c r="P788" s="81"/>
      <c r="Q788" s="81"/>
    </row>
    <row r="789" spans="1:17" ht="13.5" customHeight="1" x14ac:dyDescent="0.2">
      <c r="A789" s="81"/>
      <c r="B789" s="81"/>
      <c r="C789" s="81"/>
      <c r="D789" s="91"/>
      <c r="E789" s="81"/>
      <c r="F789" s="81"/>
      <c r="G789" s="81"/>
      <c r="H789" s="81"/>
      <c r="I789" s="81"/>
      <c r="J789" s="81"/>
      <c r="K789" s="81"/>
      <c r="L789" s="81"/>
      <c r="M789" s="81"/>
      <c r="N789" s="81"/>
      <c r="O789" s="81"/>
      <c r="P789" s="81"/>
      <c r="Q789" s="81"/>
    </row>
    <row r="790" spans="1:17" ht="13.5" customHeight="1" x14ac:dyDescent="0.2">
      <c r="A790" s="81"/>
      <c r="B790" s="81"/>
      <c r="C790" s="81"/>
      <c r="D790" s="91"/>
      <c r="E790" s="81"/>
      <c r="F790" s="81"/>
      <c r="G790" s="81"/>
      <c r="H790" s="81"/>
      <c r="I790" s="81"/>
      <c r="J790" s="81"/>
      <c r="K790" s="81"/>
      <c r="L790" s="81"/>
      <c r="M790" s="81"/>
      <c r="N790" s="81"/>
      <c r="O790" s="81"/>
      <c r="P790" s="81"/>
      <c r="Q790" s="81"/>
    </row>
    <row r="791" spans="1:17" ht="13.5" customHeight="1" x14ac:dyDescent="0.2">
      <c r="A791" s="81"/>
      <c r="B791" s="81"/>
      <c r="C791" s="81"/>
      <c r="D791" s="91"/>
      <c r="E791" s="81"/>
      <c r="F791" s="81"/>
      <c r="G791" s="81"/>
      <c r="H791" s="81"/>
      <c r="I791" s="81"/>
      <c r="J791" s="81"/>
      <c r="K791" s="81"/>
      <c r="L791" s="81"/>
      <c r="M791" s="81"/>
      <c r="N791" s="81"/>
      <c r="O791" s="81"/>
      <c r="P791" s="81"/>
      <c r="Q791" s="81"/>
    </row>
    <row r="792" spans="1:17" ht="13.5" customHeight="1" x14ac:dyDescent="0.2">
      <c r="A792" s="81"/>
      <c r="B792" s="81"/>
      <c r="C792" s="81"/>
      <c r="D792" s="91"/>
      <c r="E792" s="81"/>
      <c r="F792" s="81"/>
      <c r="G792" s="81"/>
      <c r="H792" s="81"/>
      <c r="I792" s="81"/>
      <c r="J792" s="81"/>
      <c r="K792" s="81"/>
      <c r="L792" s="81"/>
      <c r="M792" s="81"/>
      <c r="N792" s="81"/>
      <c r="O792" s="81"/>
      <c r="P792" s="81"/>
      <c r="Q792" s="81"/>
    </row>
    <row r="793" spans="1:17" ht="13.5" customHeight="1" x14ac:dyDescent="0.2">
      <c r="A793" s="81"/>
      <c r="B793" s="81"/>
      <c r="C793" s="81"/>
      <c r="D793" s="91"/>
      <c r="E793" s="81"/>
      <c r="F793" s="81"/>
      <c r="G793" s="81"/>
      <c r="H793" s="81"/>
      <c r="I793" s="81"/>
      <c r="J793" s="81"/>
      <c r="K793" s="81"/>
      <c r="L793" s="81"/>
      <c r="M793" s="81"/>
      <c r="N793" s="81"/>
      <c r="O793" s="81"/>
      <c r="P793" s="81"/>
      <c r="Q793" s="81"/>
    </row>
    <row r="794" spans="1:17" ht="13.5" customHeight="1" x14ac:dyDescent="0.2">
      <c r="A794" s="81"/>
      <c r="B794" s="81"/>
      <c r="C794" s="81"/>
      <c r="D794" s="91"/>
      <c r="E794" s="81"/>
      <c r="F794" s="81"/>
      <c r="G794" s="81"/>
      <c r="H794" s="81"/>
      <c r="I794" s="81"/>
      <c r="J794" s="81"/>
      <c r="K794" s="81"/>
      <c r="L794" s="81"/>
      <c r="M794" s="81"/>
      <c r="N794" s="81"/>
      <c r="O794" s="81"/>
      <c r="P794" s="81"/>
      <c r="Q794" s="81"/>
    </row>
    <row r="795" spans="1:17" ht="13.5" customHeight="1" x14ac:dyDescent="0.2">
      <c r="A795" s="81"/>
      <c r="B795" s="81"/>
      <c r="C795" s="81"/>
      <c r="D795" s="91"/>
      <c r="E795" s="81"/>
      <c r="F795" s="81"/>
      <c r="G795" s="81"/>
      <c r="H795" s="81"/>
      <c r="I795" s="81"/>
      <c r="J795" s="81"/>
      <c r="K795" s="81"/>
      <c r="L795" s="81"/>
      <c r="M795" s="81"/>
      <c r="N795" s="81"/>
      <c r="O795" s="81"/>
      <c r="P795" s="81"/>
      <c r="Q795" s="81"/>
    </row>
    <row r="796" spans="1:17" ht="13.5" customHeight="1" x14ac:dyDescent="0.2">
      <c r="A796" s="81"/>
      <c r="B796" s="81"/>
      <c r="C796" s="81"/>
      <c r="D796" s="91"/>
      <c r="E796" s="81"/>
      <c r="F796" s="81"/>
      <c r="G796" s="81"/>
      <c r="H796" s="81"/>
      <c r="I796" s="81"/>
      <c r="J796" s="81"/>
      <c r="K796" s="81"/>
      <c r="L796" s="81"/>
      <c r="M796" s="81"/>
      <c r="N796" s="81"/>
      <c r="O796" s="81"/>
      <c r="P796" s="81"/>
      <c r="Q796" s="81"/>
    </row>
    <row r="797" spans="1:17" ht="13.5" customHeight="1" x14ac:dyDescent="0.2">
      <c r="A797" s="81"/>
      <c r="B797" s="81"/>
      <c r="C797" s="81"/>
      <c r="D797" s="91"/>
      <c r="E797" s="81"/>
      <c r="F797" s="81"/>
      <c r="G797" s="81"/>
      <c r="H797" s="81"/>
      <c r="I797" s="81"/>
      <c r="J797" s="81"/>
      <c r="K797" s="81"/>
      <c r="L797" s="81"/>
      <c r="M797" s="81"/>
      <c r="N797" s="81"/>
      <c r="O797" s="81"/>
      <c r="P797" s="81"/>
      <c r="Q797" s="81"/>
    </row>
    <row r="798" spans="1:17" ht="13.5" customHeight="1" x14ac:dyDescent="0.2">
      <c r="A798" s="81"/>
      <c r="B798" s="81"/>
      <c r="C798" s="81"/>
      <c r="D798" s="91"/>
      <c r="E798" s="81"/>
      <c r="F798" s="81"/>
      <c r="G798" s="81"/>
      <c r="H798" s="81"/>
      <c r="I798" s="81"/>
      <c r="J798" s="81"/>
      <c r="K798" s="81"/>
      <c r="L798" s="81"/>
      <c r="M798" s="81"/>
      <c r="N798" s="81"/>
      <c r="O798" s="81"/>
      <c r="P798" s="81"/>
      <c r="Q798" s="81"/>
    </row>
    <row r="799" spans="1:17" ht="13.5" customHeight="1" x14ac:dyDescent="0.2">
      <c r="A799" s="81"/>
      <c r="B799" s="81"/>
      <c r="C799" s="81"/>
      <c r="D799" s="91"/>
      <c r="E799" s="81"/>
      <c r="F799" s="81"/>
      <c r="G799" s="81"/>
      <c r="H799" s="81"/>
      <c r="I799" s="81"/>
      <c r="J799" s="81"/>
      <c r="K799" s="81"/>
      <c r="L799" s="81"/>
      <c r="M799" s="81"/>
      <c r="N799" s="81"/>
      <c r="O799" s="81"/>
      <c r="P799" s="81"/>
      <c r="Q799" s="81"/>
    </row>
    <row r="800" spans="1:17" ht="13.5" customHeight="1" x14ac:dyDescent="0.2">
      <c r="A800" s="81"/>
      <c r="B800" s="81"/>
      <c r="C800" s="81"/>
      <c r="D800" s="91"/>
      <c r="E800" s="81"/>
      <c r="F800" s="81"/>
      <c r="G800" s="81"/>
      <c r="H800" s="81"/>
      <c r="I800" s="81"/>
      <c r="J800" s="81"/>
      <c r="K800" s="81"/>
      <c r="L800" s="81"/>
      <c r="M800" s="81"/>
      <c r="N800" s="81"/>
      <c r="O800" s="81"/>
      <c r="P800" s="81"/>
      <c r="Q800" s="81"/>
    </row>
    <row r="801" spans="1:17" ht="13.5" customHeight="1" x14ac:dyDescent="0.2">
      <c r="A801" s="81"/>
      <c r="B801" s="81"/>
      <c r="C801" s="81"/>
      <c r="D801" s="91"/>
      <c r="E801" s="81"/>
      <c r="F801" s="81"/>
      <c r="G801" s="81"/>
      <c r="H801" s="81"/>
      <c r="I801" s="81"/>
      <c r="J801" s="81"/>
      <c r="K801" s="81"/>
      <c r="L801" s="81"/>
      <c r="M801" s="81"/>
      <c r="N801" s="81"/>
      <c r="O801" s="81"/>
      <c r="P801" s="81"/>
      <c r="Q801" s="81"/>
    </row>
    <row r="802" spans="1:17" ht="13.5" customHeight="1" x14ac:dyDescent="0.2">
      <c r="A802" s="81"/>
      <c r="B802" s="81"/>
      <c r="C802" s="81"/>
      <c r="D802" s="91"/>
      <c r="E802" s="81"/>
      <c r="F802" s="81"/>
      <c r="G802" s="81"/>
      <c r="H802" s="81"/>
      <c r="I802" s="81"/>
      <c r="J802" s="81"/>
      <c r="K802" s="81"/>
      <c r="L802" s="81"/>
      <c r="M802" s="81"/>
      <c r="N802" s="81"/>
      <c r="O802" s="81"/>
      <c r="P802" s="81"/>
      <c r="Q802" s="81"/>
    </row>
    <row r="803" spans="1:17" ht="13.5" customHeight="1" x14ac:dyDescent="0.2">
      <c r="A803" s="81"/>
      <c r="B803" s="81"/>
      <c r="C803" s="81"/>
      <c r="D803" s="91"/>
      <c r="E803" s="81"/>
      <c r="F803" s="81"/>
      <c r="G803" s="81"/>
      <c r="H803" s="81"/>
      <c r="I803" s="81"/>
      <c r="J803" s="81"/>
      <c r="K803" s="81"/>
      <c r="L803" s="81"/>
      <c r="M803" s="81"/>
      <c r="N803" s="81"/>
      <c r="O803" s="81"/>
      <c r="P803" s="81"/>
      <c r="Q803" s="81"/>
    </row>
    <row r="804" spans="1:17" ht="13.5" customHeight="1" x14ac:dyDescent="0.2">
      <c r="A804" s="81"/>
      <c r="B804" s="81"/>
      <c r="C804" s="81"/>
      <c r="D804" s="91"/>
      <c r="E804" s="81"/>
      <c r="F804" s="81"/>
      <c r="G804" s="81"/>
      <c r="H804" s="81"/>
      <c r="I804" s="81"/>
      <c r="J804" s="81"/>
      <c r="K804" s="81"/>
      <c r="L804" s="81"/>
      <c r="M804" s="81"/>
      <c r="N804" s="81"/>
      <c r="O804" s="81"/>
      <c r="P804" s="81"/>
      <c r="Q804" s="81"/>
    </row>
    <row r="805" spans="1:17" ht="13.5" customHeight="1" x14ac:dyDescent="0.2">
      <c r="A805" s="81"/>
      <c r="B805" s="81"/>
      <c r="C805" s="81"/>
      <c r="D805" s="91"/>
      <c r="E805" s="81"/>
      <c r="F805" s="81"/>
      <c r="G805" s="81"/>
      <c r="H805" s="81"/>
      <c r="I805" s="81"/>
      <c r="J805" s="81"/>
      <c r="K805" s="81"/>
      <c r="L805" s="81"/>
      <c r="M805" s="81"/>
      <c r="N805" s="81"/>
      <c r="O805" s="81"/>
      <c r="P805" s="81"/>
      <c r="Q805" s="81"/>
    </row>
    <row r="806" spans="1:17" ht="13.5" customHeight="1" x14ac:dyDescent="0.2">
      <c r="A806" s="81"/>
      <c r="B806" s="81"/>
      <c r="C806" s="81"/>
      <c r="D806" s="91"/>
      <c r="E806" s="81"/>
      <c r="F806" s="81"/>
      <c r="G806" s="81"/>
      <c r="H806" s="81"/>
      <c r="I806" s="81"/>
      <c r="J806" s="81"/>
      <c r="K806" s="81"/>
      <c r="L806" s="81"/>
      <c r="M806" s="81"/>
      <c r="N806" s="81"/>
      <c r="O806" s="81"/>
      <c r="P806" s="81"/>
      <c r="Q806" s="81"/>
    </row>
    <row r="807" spans="1:17" ht="13.5" customHeight="1" x14ac:dyDescent="0.2">
      <c r="A807" s="81"/>
      <c r="B807" s="81"/>
      <c r="C807" s="81"/>
      <c r="D807" s="91"/>
      <c r="E807" s="81"/>
      <c r="F807" s="81"/>
      <c r="G807" s="81"/>
      <c r="H807" s="81"/>
      <c r="I807" s="81"/>
      <c r="J807" s="81"/>
      <c r="K807" s="81"/>
      <c r="L807" s="81"/>
      <c r="M807" s="81"/>
      <c r="N807" s="81"/>
      <c r="O807" s="81"/>
      <c r="P807" s="81"/>
      <c r="Q807" s="81"/>
    </row>
    <row r="808" spans="1:17" ht="13.5" customHeight="1" x14ac:dyDescent="0.2">
      <c r="A808" s="81"/>
      <c r="B808" s="81"/>
      <c r="C808" s="81"/>
      <c r="D808" s="91"/>
      <c r="E808" s="81"/>
      <c r="F808" s="81"/>
      <c r="G808" s="81"/>
      <c r="H808" s="81"/>
      <c r="I808" s="81"/>
      <c r="J808" s="81"/>
      <c r="K808" s="81"/>
      <c r="L808" s="81"/>
      <c r="M808" s="81"/>
      <c r="N808" s="81"/>
      <c r="O808" s="81"/>
      <c r="P808" s="81"/>
      <c r="Q808" s="81"/>
    </row>
    <row r="809" spans="1:17" ht="13.5" customHeight="1" x14ac:dyDescent="0.2">
      <c r="A809" s="81"/>
      <c r="B809" s="81"/>
      <c r="C809" s="81"/>
      <c r="D809" s="91"/>
      <c r="E809" s="81"/>
      <c r="F809" s="81"/>
      <c r="G809" s="81"/>
      <c r="H809" s="81"/>
      <c r="I809" s="81"/>
      <c r="J809" s="81"/>
      <c r="K809" s="81"/>
      <c r="L809" s="81"/>
      <c r="M809" s="81"/>
      <c r="N809" s="81"/>
      <c r="O809" s="81"/>
      <c r="P809" s="81"/>
      <c r="Q809" s="81"/>
    </row>
    <row r="810" spans="1:17" ht="13.5" customHeight="1" x14ac:dyDescent="0.2">
      <c r="A810" s="81"/>
      <c r="B810" s="81"/>
      <c r="C810" s="81"/>
      <c r="D810" s="91"/>
      <c r="E810" s="81"/>
      <c r="F810" s="81"/>
      <c r="G810" s="81"/>
      <c r="H810" s="81"/>
      <c r="I810" s="81"/>
      <c r="J810" s="81"/>
      <c r="K810" s="81"/>
      <c r="L810" s="81"/>
      <c r="M810" s="81"/>
      <c r="N810" s="81"/>
      <c r="O810" s="81"/>
      <c r="P810" s="81"/>
      <c r="Q810" s="81"/>
    </row>
    <row r="811" spans="1:17" ht="13.5" customHeight="1" x14ac:dyDescent="0.2">
      <c r="A811" s="81"/>
      <c r="B811" s="81"/>
      <c r="C811" s="81"/>
      <c r="D811" s="91"/>
      <c r="E811" s="81"/>
      <c r="F811" s="81"/>
      <c r="G811" s="81"/>
      <c r="H811" s="81"/>
      <c r="I811" s="81"/>
      <c r="J811" s="81"/>
      <c r="K811" s="81"/>
      <c r="L811" s="81"/>
      <c r="M811" s="81"/>
      <c r="N811" s="81"/>
      <c r="O811" s="81"/>
      <c r="P811" s="81"/>
      <c r="Q811" s="81"/>
    </row>
    <row r="812" spans="1:17" ht="13.5" customHeight="1" x14ac:dyDescent="0.2">
      <c r="A812" s="81"/>
      <c r="B812" s="81"/>
      <c r="C812" s="81"/>
      <c r="D812" s="91"/>
      <c r="E812" s="81"/>
      <c r="F812" s="81"/>
      <c r="G812" s="81"/>
      <c r="H812" s="81"/>
      <c r="I812" s="81"/>
      <c r="J812" s="81"/>
      <c r="K812" s="81"/>
      <c r="L812" s="81"/>
      <c r="M812" s="81"/>
      <c r="N812" s="81"/>
      <c r="O812" s="81"/>
      <c r="P812" s="81"/>
      <c r="Q812" s="81"/>
    </row>
    <row r="813" spans="1:17" ht="13.5" customHeight="1" x14ac:dyDescent="0.2">
      <c r="A813" s="81"/>
      <c r="B813" s="81"/>
      <c r="C813" s="81"/>
      <c r="D813" s="91"/>
      <c r="E813" s="81"/>
      <c r="F813" s="81"/>
      <c r="G813" s="81"/>
      <c r="H813" s="81"/>
      <c r="I813" s="81"/>
      <c r="J813" s="81"/>
      <c r="K813" s="81"/>
      <c r="L813" s="81"/>
      <c r="M813" s="81"/>
      <c r="N813" s="81"/>
      <c r="O813" s="81"/>
      <c r="P813" s="81"/>
      <c r="Q813" s="81"/>
    </row>
    <row r="814" spans="1:17" ht="13.5" customHeight="1" x14ac:dyDescent="0.2">
      <c r="A814" s="81"/>
      <c r="B814" s="81"/>
      <c r="C814" s="81"/>
      <c r="D814" s="91"/>
      <c r="E814" s="81"/>
      <c r="F814" s="81"/>
      <c r="G814" s="81"/>
      <c r="H814" s="81"/>
      <c r="I814" s="81"/>
      <c r="J814" s="81"/>
      <c r="K814" s="81"/>
      <c r="L814" s="81"/>
      <c r="M814" s="81"/>
      <c r="N814" s="81"/>
      <c r="O814" s="81"/>
      <c r="P814" s="81"/>
      <c r="Q814" s="81"/>
    </row>
    <row r="815" spans="1:17" ht="13.5" customHeight="1" x14ac:dyDescent="0.2">
      <c r="A815" s="81"/>
      <c r="B815" s="81"/>
      <c r="C815" s="81"/>
      <c r="D815" s="91"/>
      <c r="E815" s="81"/>
      <c r="F815" s="81"/>
      <c r="G815" s="81"/>
      <c r="H815" s="81"/>
      <c r="I815" s="81"/>
      <c r="J815" s="81"/>
      <c r="K815" s="81"/>
      <c r="L815" s="81"/>
      <c r="M815" s="81"/>
      <c r="N815" s="81"/>
      <c r="O815" s="81"/>
      <c r="P815" s="81"/>
      <c r="Q815" s="81"/>
    </row>
    <row r="816" spans="1:17" ht="13.5" customHeight="1" x14ac:dyDescent="0.2">
      <c r="A816" s="81"/>
      <c r="B816" s="81"/>
      <c r="C816" s="81"/>
      <c r="D816" s="91"/>
      <c r="E816" s="81"/>
      <c r="F816" s="81"/>
      <c r="G816" s="81"/>
      <c r="H816" s="81"/>
      <c r="I816" s="81"/>
      <c r="J816" s="81"/>
      <c r="K816" s="81"/>
      <c r="L816" s="81"/>
      <c r="M816" s="81"/>
      <c r="N816" s="81"/>
      <c r="O816" s="81"/>
      <c r="P816" s="81"/>
      <c r="Q816" s="81"/>
    </row>
    <row r="817" spans="1:17" ht="13.5" customHeight="1" x14ac:dyDescent="0.2">
      <c r="A817" s="81"/>
      <c r="B817" s="81"/>
      <c r="C817" s="81"/>
      <c r="D817" s="91"/>
      <c r="E817" s="81"/>
      <c r="F817" s="81"/>
      <c r="G817" s="81"/>
      <c r="H817" s="81"/>
      <c r="I817" s="81"/>
      <c r="J817" s="81"/>
      <c r="K817" s="81"/>
      <c r="L817" s="81"/>
      <c r="M817" s="81"/>
      <c r="N817" s="81"/>
      <c r="O817" s="81"/>
      <c r="P817" s="81"/>
      <c r="Q817" s="81"/>
    </row>
    <row r="818" spans="1:17" ht="13.5" customHeight="1" x14ac:dyDescent="0.2">
      <c r="A818" s="81"/>
      <c r="B818" s="81"/>
      <c r="C818" s="81"/>
      <c r="D818" s="91"/>
      <c r="E818" s="81"/>
      <c r="F818" s="81"/>
      <c r="G818" s="81"/>
      <c r="H818" s="81"/>
      <c r="I818" s="81"/>
      <c r="J818" s="81"/>
      <c r="K818" s="81"/>
      <c r="L818" s="81"/>
      <c r="M818" s="81"/>
      <c r="N818" s="81"/>
      <c r="O818" s="81"/>
      <c r="P818" s="81"/>
      <c r="Q818" s="81"/>
    </row>
    <row r="819" spans="1:17" ht="13.5" customHeight="1" x14ac:dyDescent="0.2">
      <c r="A819" s="81"/>
      <c r="B819" s="81"/>
      <c r="C819" s="81"/>
      <c r="D819" s="91"/>
      <c r="E819" s="81"/>
      <c r="F819" s="81"/>
      <c r="G819" s="81"/>
      <c r="H819" s="81"/>
      <c r="I819" s="81"/>
      <c r="J819" s="81"/>
      <c r="K819" s="81"/>
      <c r="L819" s="81"/>
      <c r="M819" s="81"/>
      <c r="N819" s="81"/>
      <c r="O819" s="81"/>
      <c r="P819" s="81"/>
      <c r="Q819" s="81"/>
    </row>
    <row r="820" spans="1:17" ht="13.5" customHeight="1" x14ac:dyDescent="0.2">
      <c r="A820" s="81"/>
      <c r="B820" s="81"/>
      <c r="C820" s="81"/>
      <c r="D820" s="91"/>
      <c r="E820" s="81"/>
      <c r="F820" s="81"/>
      <c r="G820" s="81"/>
      <c r="H820" s="81"/>
      <c r="I820" s="81"/>
      <c r="J820" s="81"/>
      <c r="K820" s="81"/>
      <c r="L820" s="81"/>
      <c r="M820" s="81"/>
      <c r="N820" s="81"/>
      <c r="O820" s="81"/>
      <c r="P820" s="81"/>
      <c r="Q820" s="81"/>
    </row>
    <row r="821" spans="1:17" ht="13.5" customHeight="1" x14ac:dyDescent="0.2">
      <c r="A821" s="81"/>
      <c r="B821" s="81"/>
      <c r="C821" s="81"/>
      <c r="D821" s="91"/>
      <c r="E821" s="81"/>
      <c r="F821" s="81"/>
      <c r="G821" s="81"/>
      <c r="H821" s="81"/>
      <c r="I821" s="81"/>
      <c r="J821" s="81"/>
      <c r="K821" s="81"/>
      <c r="L821" s="81"/>
      <c r="M821" s="81"/>
      <c r="N821" s="81"/>
      <c r="O821" s="81"/>
      <c r="P821" s="81"/>
      <c r="Q821" s="81"/>
    </row>
    <row r="822" spans="1:17" ht="13.5" customHeight="1" x14ac:dyDescent="0.2">
      <c r="A822" s="81"/>
      <c r="B822" s="81"/>
      <c r="C822" s="81"/>
      <c r="D822" s="91"/>
      <c r="E822" s="81"/>
      <c r="F822" s="81"/>
      <c r="G822" s="81"/>
      <c r="H822" s="81"/>
      <c r="I822" s="81"/>
      <c r="J822" s="81"/>
      <c r="K822" s="81"/>
      <c r="L822" s="81"/>
      <c r="M822" s="81"/>
      <c r="N822" s="81"/>
      <c r="O822" s="81"/>
      <c r="P822" s="81"/>
      <c r="Q822" s="81"/>
    </row>
    <row r="823" spans="1:17" ht="13.5" customHeight="1" x14ac:dyDescent="0.2">
      <c r="A823" s="81"/>
      <c r="B823" s="81"/>
      <c r="C823" s="81"/>
      <c r="D823" s="91"/>
      <c r="E823" s="81"/>
      <c r="F823" s="81"/>
      <c r="G823" s="81"/>
      <c r="H823" s="81"/>
      <c r="I823" s="81"/>
      <c r="J823" s="81"/>
      <c r="K823" s="81"/>
      <c r="L823" s="81"/>
      <c r="M823" s="81"/>
      <c r="N823" s="81"/>
      <c r="O823" s="81"/>
      <c r="P823" s="81"/>
      <c r="Q823" s="81"/>
    </row>
    <row r="824" spans="1:17" ht="13.5" customHeight="1" x14ac:dyDescent="0.2">
      <c r="A824" s="81"/>
      <c r="B824" s="81"/>
      <c r="C824" s="81"/>
      <c r="D824" s="91"/>
      <c r="E824" s="81"/>
      <c r="F824" s="81"/>
      <c r="G824" s="81"/>
      <c r="H824" s="81"/>
      <c r="I824" s="81"/>
      <c r="J824" s="81"/>
      <c r="K824" s="81"/>
      <c r="L824" s="81"/>
      <c r="M824" s="81"/>
      <c r="N824" s="81"/>
      <c r="O824" s="81"/>
      <c r="P824" s="81"/>
      <c r="Q824" s="81"/>
    </row>
    <row r="825" spans="1:17" ht="13.5" customHeight="1" x14ac:dyDescent="0.2">
      <c r="A825" s="81"/>
      <c r="B825" s="81"/>
      <c r="C825" s="81"/>
      <c r="D825" s="91"/>
      <c r="E825" s="81"/>
      <c r="F825" s="81"/>
      <c r="G825" s="81"/>
      <c r="H825" s="81"/>
      <c r="I825" s="81"/>
      <c r="J825" s="81"/>
      <c r="K825" s="81"/>
      <c r="L825" s="81"/>
      <c r="M825" s="81"/>
      <c r="N825" s="81"/>
      <c r="O825" s="81"/>
      <c r="P825" s="81"/>
      <c r="Q825" s="81"/>
    </row>
    <row r="826" spans="1:17" ht="13.5" customHeight="1" x14ac:dyDescent="0.2">
      <c r="A826" s="81"/>
      <c r="B826" s="81"/>
      <c r="C826" s="81"/>
      <c r="D826" s="91"/>
      <c r="E826" s="81"/>
      <c r="F826" s="81"/>
      <c r="G826" s="81"/>
      <c r="H826" s="81"/>
      <c r="I826" s="81"/>
      <c r="J826" s="81"/>
      <c r="K826" s="81"/>
      <c r="L826" s="81"/>
      <c r="M826" s="81"/>
      <c r="N826" s="81"/>
      <c r="O826" s="81"/>
      <c r="P826" s="81"/>
      <c r="Q826" s="81"/>
    </row>
    <row r="827" spans="1:17" ht="13.5" customHeight="1" x14ac:dyDescent="0.2">
      <c r="A827" s="81"/>
      <c r="B827" s="81"/>
      <c r="C827" s="81"/>
      <c r="D827" s="91"/>
      <c r="E827" s="81"/>
      <c r="F827" s="81"/>
      <c r="G827" s="81"/>
      <c r="H827" s="81"/>
      <c r="I827" s="81"/>
      <c r="J827" s="81"/>
      <c r="K827" s="81"/>
      <c r="L827" s="81"/>
      <c r="M827" s="81"/>
      <c r="N827" s="81"/>
      <c r="O827" s="81"/>
      <c r="P827" s="81"/>
      <c r="Q827" s="81"/>
    </row>
    <row r="828" spans="1:17" ht="13.5" customHeight="1" x14ac:dyDescent="0.2">
      <c r="A828" s="81"/>
      <c r="B828" s="81"/>
      <c r="C828" s="81"/>
      <c r="D828" s="91"/>
      <c r="E828" s="81"/>
      <c r="F828" s="81"/>
      <c r="G828" s="81"/>
      <c r="H828" s="81"/>
      <c r="I828" s="81"/>
      <c r="J828" s="81"/>
      <c r="K828" s="81"/>
      <c r="L828" s="81"/>
      <c r="M828" s="81"/>
      <c r="N828" s="81"/>
      <c r="O828" s="81"/>
      <c r="P828" s="81"/>
      <c r="Q828" s="81"/>
    </row>
    <row r="829" spans="1:17" ht="13.5" customHeight="1" x14ac:dyDescent="0.2">
      <c r="A829" s="81"/>
      <c r="B829" s="81"/>
      <c r="C829" s="81"/>
      <c r="D829" s="91"/>
      <c r="E829" s="81"/>
      <c r="F829" s="81"/>
      <c r="G829" s="81"/>
      <c r="H829" s="81"/>
      <c r="I829" s="81"/>
      <c r="J829" s="81"/>
      <c r="K829" s="81"/>
      <c r="L829" s="81"/>
      <c r="M829" s="81"/>
      <c r="N829" s="81"/>
      <c r="O829" s="81"/>
      <c r="P829" s="81"/>
      <c r="Q829" s="81"/>
    </row>
    <row r="830" spans="1:17" ht="13.5" customHeight="1" x14ac:dyDescent="0.2">
      <c r="A830" s="81"/>
      <c r="B830" s="81"/>
      <c r="C830" s="81"/>
      <c r="D830" s="91"/>
      <c r="E830" s="81"/>
      <c r="F830" s="81"/>
      <c r="G830" s="81"/>
      <c r="H830" s="81"/>
      <c r="I830" s="81"/>
      <c r="J830" s="81"/>
      <c r="K830" s="81"/>
      <c r="L830" s="81"/>
      <c r="M830" s="81"/>
      <c r="N830" s="81"/>
      <c r="O830" s="81"/>
      <c r="P830" s="81"/>
      <c r="Q830" s="81"/>
    </row>
    <row r="831" spans="1:17" ht="13.5" customHeight="1" x14ac:dyDescent="0.2">
      <c r="A831" s="81"/>
      <c r="B831" s="81"/>
      <c r="C831" s="81"/>
      <c r="D831" s="91"/>
      <c r="E831" s="81"/>
      <c r="F831" s="81"/>
      <c r="G831" s="81"/>
      <c r="H831" s="81"/>
      <c r="I831" s="81"/>
      <c r="J831" s="81"/>
      <c r="K831" s="81"/>
      <c r="L831" s="81"/>
      <c r="M831" s="81"/>
      <c r="N831" s="81"/>
      <c r="O831" s="81"/>
      <c r="P831" s="81"/>
      <c r="Q831" s="81"/>
    </row>
    <row r="832" spans="1:17" ht="13.5" customHeight="1" x14ac:dyDescent="0.2">
      <c r="A832" s="81"/>
      <c r="B832" s="81"/>
      <c r="C832" s="81"/>
      <c r="D832" s="91"/>
      <c r="E832" s="81"/>
      <c r="F832" s="81"/>
      <c r="G832" s="81"/>
      <c r="H832" s="81"/>
      <c r="I832" s="81"/>
      <c r="J832" s="81"/>
      <c r="K832" s="81"/>
      <c r="L832" s="81"/>
      <c r="M832" s="81"/>
      <c r="N832" s="81"/>
      <c r="O832" s="81"/>
      <c r="P832" s="81"/>
      <c r="Q832" s="81"/>
    </row>
    <row r="833" spans="1:17" ht="13.5" customHeight="1" x14ac:dyDescent="0.2">
      <c r="A833" s="81"/>
      <c r="B833" s="81"/>
      <c r="C833" s="81"/>
      <c r="D833" s="91"/>
      <c r="E833" s="81"/>
      <c r="F833" s="81"/>
      <c r="G833" s="81"/>
      <c r="H833" s="81"/>
      <c r="I833" s="81"/>
      <c r="J833" s="81"/>
      <c r="K833" s="81"/>
      <c r="L833" s="81"/>
      <c r="M833" s="81"/>
      <c r="N833" s="81"/>
      <c r="O833" s="81"/>
      <c r="P833" s="81"/>
      <c r="Q833" s="81"/>
    </row>
    <row r="834" spans="1:17" ht="13.5" customHeight="1" x14ac:dyDescent="0.2">
      <c r="A834" s="81"/>
      <c r="B834" s="81"/>
      <c r="C834" s="81"/>
      <c r="D834" s="91"/>
      <c r="E834" s="81"/>
      <c r="F834" s="81"/>
      <c r="G834" s="81"/>
      <c r="H834" s="81"/>
      <c r="I834" s="81"/>
      <c r="J834" s="81"/>
      <c r="K834" s="81"/>
      <c r="L834" s="81"/>
      <c r="M834" s="81"/>
      <c r="N834" s="81"/>
      <c r="O834" s="81"/>
      <c r="P834" s="81"/>
      <c r="Q834" s="81"/>
    </row>
    <row r="835" spans="1:17" ht="13.5" customHeight="1" x14ac:dyDescent="0.2">
      <c r="A835" s="81"/>
      <c r="B835" s="81"/>
      <c r="C835" s="81"/>
      <c r="D835" s="91"/>
      <c r="E835" s="81"/>
      <c r="F835" s="81"/>
      <c r="G835" s="81"/>
      <c r="H835" s="81"/>
      <c r="I835" s="81"/>
      <c r="J835" s="81"/>
      <c r="K835" s="81"/>
      <c r="L835" s="81"/>
      <c r="M835" s="81"/>
      <c r="N835" s="81"/>
      <c r="O835" s="81"/>
      <c r="P835" s="81"/>
      <c r="Q835" s="81"/>
    </row>
    <row r="836" spans="1:17" ht="13.5" customHeight="1" x14ac:dyDescent="0.2">
      <c r="A836" s="81"/>
      <c r="B836" s="81"/>
      <c r="C836" s="81"/>
      <c r="D836" s="91"/>
      <c r="E836" s="81"/>
      <c r="F836" s="81"/>
      <c r="G836" s="81"/>
      <c r="H836" s="81"/>
      <c r="I836" s="81"/>
      <c r="J836" s="81"/>
      <c r="K836" s="81"/>
      <c r="L836" s="81"/>
      <c r="M836" s="81"/>
      <c r="N836" s="81"/>
      <c r="O836" s="81"/>
      <c r="P836" s="81"/>
      <c r="Q836" s="81"/>
    </row>
    <row r="837" spans="1:17" ht="13.5" customHeight="1" x14ac:dyDescent="0.2">
      <c r="A837" s="81"/>
      <c r="B837" s="81"/>
      <c r="C837" s="81"/>
      <c r="D837" s="91"/>
      <c r="E837" s="81"/>
      <c r="F837" s="81"/>
      <c r="G837" s="81"/>
      <c r="H837" s="81"/>
      <c r="I837" s="81"/>
      <c r="J837" s="81"/>
      <c r="K837" s="81"/>
      <c r="L837" s="81"/>
      <c r="M837" s="81"/>
      <c r="N837" s="81"/>
      <c r="O837" s="81"/>
      <c r="P837" s="81"/>
      <c r="Q837" s="81"/>
    </row>
    <row r="838" spans="1:17" ht="13.5" customHeight="1" x14ac:dyDescent="0.2">
      <c r="A838" s="81"/>
      <c r="B838" s="81"/>
      <c r="C838" s="81"/>
      <c r="D838" s="91"/>
      <c r="E838" s="81"/>
      <c r="F838" s="81"/>
      <c r="G838" s="81"/>
      <c r="H838" s="81"/>
      <c r="I838" s="81"/>
      <c r="J838" s="81"/>
      <c r="K838" s="81"/>
      <c r="L838" s="81"/>
      <c r="M838" s="81"/>
      <c r="N838" s="81"/>
      <c r="O838" s="81"/>
      <c r="P838" s="81"/>
      <c r="Q838" s="81"/>
    </row>
    <row r="839" spans="1:17" ht="13.5" customHeight="1" x14ac:dyDescent="0.2">
      <c r="A839" s="81"/>
      <c r="B839" s="81"/>
      <c r="C839" s="81"/>
      <c r="D839" s="91"/>
      <c r="E839" s="81"/>
      <c r="F839" s="81"/>
      <c r="G839" s="81"/>
      <c r="H839" s="81"/>
      <c r="I839" s="81"/>
      <c r="J839" s="81"/>
      <c r="K839" s="81"/>
      <c r="L839" s="81"/>
      <c r="M839" s="81"/>
      <c r="N839" s="81"/>
      <c r="O839" s="81"/>
      <c r="P839" s="81"/>
      <c r="Q839" s="81"/>
    </row>
    <row r="840" spans="1:17" ht="13.5" customHeight="1" x14ac:dyDescent="0.2">
      <c r="A840" s="81"/>
      <c r="B840" s="81"/>
      <c r="C840" s="81"/>
      <c r="D840" s="91"/>
      <c r="E840" s="81"/>
      <c r="F840" s="81"/>
      <c r="G840" s="81"/>
      <c r="H840" s="81"/>
      <c r="I840" s="81"/>
      <c r="J840" s="81"/>
      <c r="K840" s="81"/>
      <c r="L840" s="81"/>
      <c r="M840" s="81"/>
      <c r="N840" s="81"/>
      <c r="O840" s="81"/>
      <c r="P840" s="81"/>
      <c r="Q840" s="81"/>
    </row>
    <row r="841" spans="1:17" ht="13.5" customHeight="1" x14ac:dyDescent="0.2">
      <c r="A841" s="81"/>
      <c r="B841" s="81"/>
      <c r="C841" s="81"/>
      <c r="D841" s="91"/>
      <c r="E841" s="81"/>
      <c r="F841" s="81"/>
      <c r="G841" s="81"/>
      <c r="H841" s="81"/>
      <c r="I841" s="81"/>
      <c r="J841" s="81"/>
      <c r="K841" s="81"/>
      <c r="L841" s="81"/>
      <c r="M841" s="81"/>
      <c r="N841" s="81"/>
      <c r="O841" s="81"/>
      <c r="P841" s="81"/>
      <c r="Q841" s="81"/>
    </row>
    <row r="842" spans="1:17" ht="13.5" customHeight="1" x14ac:dyDescent="0.2">
      <c r="A842" s="81"/>
      <c r="B842" s="81"/>
      <c r="C842" s="81"/>
      <c r="D842" s="91"/>
      <c r="E842" s="81"/>
      <c r="F842" s="81"/>
      <c r="G842" s="81"/>
      <c r="H842" s="81"/>
      <c r="I842" s="81"/>
      <c r="J842" s="81"/>
      <c r="K842" s="81"/>
      <c r="L842" s="81"/>
      <c r="M842" s="81"/>
      <c r="N842" s="81"/>
      <c r="O842" s="81"/>
      <c r="P842" s="81"/>
      <c r="Q842" s="81"/>
    </row>
    <row r="843" spans="1:17" ht="13.5" customHeight="1" x14ac:dyDescent="0.2">
      <c r="A843" s="81"/>
      <c r="B843" s="81"/>
      <c r="C843" s="81"/>
      <c r="D843" s="91"/>
      <c r="E843" s="81"/>
      <c r="F843" s="81"/>
      <c r="G843" s="81"/>
      <c r="H843" s="81"/>
      <c r="I843" s="81"/>
      <c r="J843" s="81"/>
      <c r="K843" s="81"/>
      <c r="L843" s="81"/>
      <c r="M843" s="81"/>
      <c r="N843" s="81"/>
      <c r="O843" s="81"/>
      <c r="P843" s="81"/>
      <c r="Q843" s="81"/>
    </row>
    <row r="844" spans="1:17" ht="13.5" customHeight="1" x14ac:dyDescent="0.2">
      <c r="A844" s="81"/>
      <c r="B844" s="81"/>
      <c r="C844" s="81"/>
      <c r="D844" s="91"/>
      <c r="E844" s="81"/>
      <c r="F844" s="81"/>
      <c r="G844" s="81"/>
      <c r="H844" s="81"/>
      <c r="I844" s="81"/>
      <c r="J844" s="81"/>
      <c r="K844" s="81"/>
      <c r="L844" s="81"/>
      <c r="M844" s="81"/>
      <c r="N844" s="81"/>
      <c r="O844" s="81"/>
      <c r="P844" s="81"/>
      <c r="Q844" s="81"/>
    </row>
    <row r="845" spans="1:17" ht="13.5" customHeight="1" x14ac:dyDescent="0.2">
      <c r="A845" s="81"/>
      <c r="B845" s="81"/>
      <c r="C845" s="81"/>
      <c r="D845" s="91"/>
      <c r="E845" s="81"/>
      <c r="F845" s="81"/>
      <c r="G845" s="81"/>
      <c r="H845" s="81"/>
      <c r="I845" s="81"/>
      <c r="J845" s="81"/>
      <c r="K845" s="81"/>
      <c r="L845" s="81"/>
      <c r="M845" s="81"/>
      <c r="N845" s="81"/>
      <c r="O845" s="81"/>
      <c r="P845" s="81"/>
      <c r="Q845" s="81"/>
    </row>
    <row r="846" spans="1:17" ht="13.5" customHeight="1" x14ac:dyDescent="0.2">
      <c r="A846" s="81"/>
      <c r="B846" s="81"/>
      <c r="C846" s="81"/>
      <c r="D846" s="91"/>
      <c r="E846" s="81"/>
      <c r="F846" s="81"/>
      <c r="G846" s="81"/>
      <c r="H846" s="81"/>
      <c r="I846" s="81"/>
      <c r="J846" s="81"/>
      <c r="K846" s="81"/>
      <c r="L846" s="81"/>
      <c r="M846" s="81"/>
      <c r="N846" s="81"/>
      <c r="O846" s="81"/>
      <c r="P846" s="81"/>
      <c r="Q846" s="81"/>
    </row>
    <row r="847" spans="1:17" ht="13.5" customHeight="1" x14ac:dyDescent="0.2">
      <c r="A847" s="81"/>
      <c r="B847" s="81"/>
      <c r="C847" s="81"/>
      <c r="D847" s="91"/>
      <c r="E847" s="81"/>
      <c r="F847" s="81"/>
      <c r="G847" s="81"/>
      <c r="H847" s="81"/>
      <c r="I847" s="81"/>
      <c r="J847" s="81"/>
      <c r="K847" s="81"/>
      <c r="L847" s="81"/>
      <c r="M847" s="81"/>
      <c r="N847" s="81"/>
      <c r="O847" s="81"/>
      <c r="P847" s="81"/>
      <c r="Q847" s="81"/>
    </row>
    <row r="848" spans="1:17" ht="13.5" customHeight="1" x14ac:dyDescent="0.2">
      <c r="A848" s="81"/>
      <c r="B848" s="81"/>
      <c r="C848" s="81"/>
      <c r="D848" s="91"/>
      <c r="E848" s="81"/>
      <c r="F848" s="81"/>
      <c r="G848" s="81"/>
      <c r="H848" s="81"/>
      <c r="I848" s="81"/>
      <c r="J848" s="81"/>
      <c r="K848" s="81"/>
      <c r="L848" s="81"/>
      <c r="M848" s="81"/>
      <c r="N848" s="81"/>
      <c r="O848" s="81"/>
      <c r="P848" s="81"/>
      <c r="Q848" s="81"/>
    </row>
    <row r="849" spans="1:17" ht="13.5" customHeight="1" x14ac:dyDescent="0.2">
      <c r="A849" s="81"/>
      <c r="B849" s="81"/>
      <c r="C849" s="81"/>
      <c r="D849" s="91"/>
      <c r="E849" s="81"/>
      <c r="F849" s="81"/>
      <c r="G849" s="81"/>
      <c r="H849" s="81"/>
      <c r="I849" s="81"/>
      <c r="J849" s="81"/>
      <c r="K849" s="81"/>
      <c r="L849" s="81"/>
      <c r="M849" s="81"/>
      <c r="N849" s="81"/>
      <c r="O849" s="81"/>
      <c r="P849" s="81"/>
      <c r="Q849" s="81"/>
    </row>
    <row r="850" spans="1:17" ht="13.5" customHeight="1" x14ac:dyDescent="0.2">
      <c r="A850" s="81"/>
      <c r="B850" s="81"/>
      <c r="C850" s="81"/>
      <c r="D850" s="91"/>
      <c r="E850" s="81"/>
      <c r="F850" s="81"/>
      <c r="G850" s="81"/>
      <c r="H850" s="81"/>
      <c r="I850" s="81"/>
      <c r="J850" s="81"/>
      <c r="K850" s="81"/>
      <c r="L850" s="81"/>
      <c r="M850" s="81"/>
      <c r="N850" s="81"/>
      <c r="O850" s="81"/>
      <c r="P850" s="81"/>
      <c r="Q850" s="81"/>
    </row>
    <row r="851" spans="1:17" ht="13.5" customHeight="1" x14ac:dyDescent="0.2">
      <c r="A851" s="81"/>
      <c r="B851" s="81"/>
      <c r="C851" s="81"/>
      <c r="D851" s="91"/>
      <c r="E851" s="81"/>
      <c r="F851" s="81"/>
      <c r="G851" s="81"/>
      <c r="H851" s="81"/>
      <c r="I851" s="81"/>
      <c r="J851" s="81"/>
      <c r="K851" s="81"/>
      <c r="L851" s="81"/>
      <c r="M851" s="81"/>
      <c r="N851" s="81"/>
      <c r="O851" s="81"/>
      <c r="P851" s="81"/>
      <c r="Q851" s="81"/>
    </row>
    <row r="852" spans="1:17" ht="13.5" customHeight="1" x14ac:dyDescent="0.2">
      <c r="A852" s="81"/>
      <c r="B852" s="81"/>
      <c r="C852" s="81"/>
      <c r="D852" s="91"/>
      <c r="E852" s="81"/>
      <c r="F852" s="81"/>
      <c r="G852" s="81"/>
      <c r="H852" s="81"/>
      <c r="I852" s="81"/>
      <c r="J852" s="81"/>
      <c r="K852" s="81"/>
      <c r="L852" s="81"/>
      <c r="M852" s="81"/>
      <c r="N852" s="81"/>
      <c r="O852" s="81"/>
      <c r="P852" s="81"/>
      <c r="Q852" s="81"/>
    </row>
    <row r="853" spans="1:17" ht="13.5" customHeight="1" x14ac:dyDescent="0.2">
      <c r="A853" s="81"/>
      <c r="B853" s="81"/>
      <c r="C853" s="81"/>
      <c r="D853" s="91"/>
      <c r="E853" s="81"/>
      <c r="F853" s="81"/>
      <c r="G853" s="81"/>
      <c r="H853" s="81"/>
      <c r="I853" s="81"/>
      <c r="J853" s="81"/>
      <c r="K853" s="81"/>
      <c r="L853" s="81"/>
      <c r="M853" s="81"/>
      <c r="N853" s="81"/>
      <c r="O853" s="81"/>
      <c r="P853" s="81"/>
      <c r="Q853" s="81"/>
    </row>
    <row r="854" spans="1:17" ht="13.5" customHeight="1" x14ac:dyDescent="0.2">
      <c r="A854" s="81"/>
      <c r="B854" s="81"/>
      <c r="C854" s="81"/>
      <c r="D854" s="91"/>
      <c r="E854" s="81"/>
      <c r="F854" s="81"/>
      <c r="G854" s="81"/>
      <c r="H854" s="81"/>
      <c r="I854" s="81"/>
      <c r="J854" s="81"/>
      <c r="K854" s="81"/>
      <c r="L854" s="81"/>
      <c r="M854" s="81"/>
      <c r="N854" s="81"/>
      <c r="O854" s="81"/>
      <c r="P854" s="81"/>
      <c r="Q854" s="81"/>
    </row>
    <row r="855" spans="1:17" ht="13.5" customHeight="1" x14ac:dyDescent="0.2">
      <c r="A855" s="81"/>
      <c r="B855" s="81"/>
      <c r="C855" s="81"/>
      <c r="D855" s="91"/>
      <c r="E855" s="81"/>
      <c r="F855" s="81"/>
      <c r="G855" s="81"/>
      <c r="H855" s="81"/>
      <c r="I855" s="81"/>
      <c r="J855" s="81"/>
      <c r="K855" s="81"/>
      <c r="L855" s="81"/>
      <c r="M855" s="81"/>
      <c r="N855" s="81"/>
      <c r="O855" s="81"/>
      <c r="P855" s="81"/>
      <c r="Q855" s="81"/>
    </row>
    <row r="856" spans="1:17" ht="13.5" customHeight="1" x14ac:dyDescent="0.2">
      <c r="A856" s="81"/>
      <c r="B856" s="81"/>
      <c r="C856" s="81"/>
      <c r="D856" s="91"/>
      <c r="E856" s="81"/>
      <c r="F856" s="81"/>
      <c r="G856" s="81"/>
      <c r="H856" s="81"/>
      <c r="I856" s="81"/>
      <c r="J856" s="81"/>
      <c r="K856" s="81"/>
      <c r="L856" s="81"/>
      <c r="M856" s="81"/>
      <c r="N856" s="81"/>
      <c r="O856" s="81"/>
      <c r="P856" s="81"/>
      <c r="Q856" s="81"/>
    </row>
    <row r="857" spans="1:17" ht="13.5" customHeight="1" x14ac:dyDescent="0.2">
      <c r="A857" s="81"/>
      <c r="B857" s="81"/>
      <c r="C857" s="81"/>
      <c r="D857" s="91"/>
      <c r="E857" s="81"/>
      <c r="F857" s="81"/>
      <c r="G857" s="81"/>
      <c r="H857" s="81"/>
      <c r="I857" s="81"/>
      <c r="J857" s="81"/>
      <c r="K857" s="81"/>
      <c r="L857" s="81"/>
      <c r="M857" s="81"/>
      <c r="N857" s="81"/>
      <c r="O857" s="81"/>
      <c r="P857" s="81"/>
      <c r="Q857" s="81"/>
    </row>
    <row r="858" spans="1:17" ht="13.5" customHeight="1" x14ac:dyDescent="0.2">
      <c r="A858" s="81"/>
      <c r="B858" s="81"/>
      <c r="C858" s="81"/>
      <c r="D858" s="91"/>
      <c r="E858" s="81"/>
      <c r="F858" s="81"/>
      <c r="G858" s="81"/>
      <c r="H858" s="81"/>
      <c r="I858" s="81"/>
      <c r="J858" s="81"/>
      <c r="K858" s="81"/>
      <c r="L858" s="81"/>
      <c r="M858" s="81"/>
      <c r="N858" s="81"/>
      <c r="O858" s="81"/>
      <c r="P858" s="81"/>
      <c r="Q858" s="81"/>
    </row>
    <row r="859" spans="1:17" ht="13.5" customHeight="1" x14ac:dyDescent="0.2">
      <c r="A859" s="81"/>
      <c r="B859" s="81"/>
      <c r="C859" s="81"/>
      <c r="D859" s="91"/>
      <c r="E859" s="81"/>
      <c r="F859" s="81"/>
      <c r="G859" s="81"/>
      <c r="H859" s="81"/>
      <c r="I859" s="81"/>
      <c r="J859" s="81"/>
      <c r="K859" s="81"/>
      <c r="L859" s="81"/>
      <c r="M859" s="81"/>
      <c r="N859" s="81"/>
      <c r="O859" s="81"/>
      <c r="P859" s="81"/>
      <c r="Q859" s="81"/>
    </row>
    <row r="860" spans="1:17" ht="13.5" customHeight="1" x14ac:dyDescent="0.2">
      <c r="A860" s="81"/>
      <c r="B860" s="81"/>
      <c r="C860" s="81"/>
      <c r="D860" s="91"/>
      <c r="E860" s="81"/>
      <c r="F860" s="81"/>
      <c r="G860" s="81"/>
      <c r="H860" s="81"/>
      <c r="I860" s="81"/>
      <c r="J860" s="81"/>
      <c r="K860" s="81"/>
      <c r="L860" s="81"/>
      <c r="M860" s="81"/>
      <c r="N860" s="81"/>
      <c r="O860" s="81"/>
      <c r="P860" s="81"/>
      <c r="Q860" s="81"/>
    </row>
    <row r="861" spans="1:17" ht="13.5" customHeight="1" x14ac:dyDescent="0.2">
      <c r="A861" s="81"/>
      <c r="B861" s="81"/>
      <c r="C861" s="81"/>
      <c r="D861" s="91"/>
      <c r="E861" s="81"/>
      <c r="F861" s="81"/>
      <c r="G861" s="81"/>
      <c r="H861" s="81"/>
      <c r="I861" s="81"/>
      <c r="J861" s="81"/>
      <c r="K861" s="81"/>
      <c r="L861" s="81"/>
      <c r="M861" s="81"/>
      <c r="N861" s="81"/>
      <c r="O861" s="81"/>
      <c r="P861" s="81"/>
      <c r="Q861" s="81"/>
    </row>
    <row r="862" spans="1:17" ht="13.5" customHeight="1" x14ac:dyDescent="0.2">
      <c r="A862" s="81"/>
      <c r="B862" s="81"/>
      <c r="C862" s="81"/>
      <c r="D862" s="91"/>
      <c r="E862" s="81"/>
      <c r="F862" s="81"/>
      <c r="G862" s="81"/>
      <c r="H862" s="81"/>
      <c r="I862" s="81"/>
      <c r="J862" s="81"/>
      <c r="K862" s="81"/>
      <c r="L862" s="81"/>
      <c r="M862" s="81"/>
      <c r="N862" s="81"/>
      <c r="O862" s="81"/>
      <c r="P862" s="81"/>
      <c r="Q862" s="81"/>
    </row>
    <row r="863" spans="1:17" ht="13.5" customHeight="1" x14ac:dyDescent="0.2">
      <c r="A863" s="81"/>
      <c r="B863" s="81"/>
      <c r="C863" s="81"/>
      <c r="D863" s="91"/>
      <c r="E863" s="81"/>
      <c r="F863" s="81"/>
      <c r="G863" s="81"/>
      <c r="H863" s="81"/>
      <c r="I863" s="81"/>
      <c r="J863" s="81"/>
      <c r="K863" s="81"/>
      <c r="L863" s="81"/>
      <c r="M863" s="81"/>
      <c r="N863" s="81"/>
      <c r="O863" s="81"/>
      <c r="P863" s="81"/>
      <c r="Q863" s="81"/>
    </row>
    <row r="864" spans="1:17" ht="13.5" customHeight="1" x14ac:dyDescent="0.2">
      <c r="A864" s="81"/>
      <c r="B864" s="81"/>
      <c r="C864" s="81"/>
      <c r="D864" s="91"/>
      <c r="E864" s="81"/>
      <c r="F864" s="81"/>
      <c r="G864" s="81"/>
      <c r="H864" s="81"/>
      <c r="I864" s="81"/>
      <c r="J864" s="81"/>
      <c r="K864" s="81"/>
      <c r="L864" s="81"/>
      <c r="M864" s="81"/>
      <c r="N864" s="81"/>
      <c r="O864" s="81"/>
      <c r="P864" s="81"/>
      <c r="Q864" s="81"/>
    </row>
    <row r="865" spans="1:17" ht="13.5" customHeight="1" x14ac:dyDescent="0.2">
      <c r="A865" s="81"/>
      <c r="B865" s="81"/>
      <c r="C865" s="81"/>
      <c r="D865" s="91"/>
      <c r="E865" s="81"/>
      <c r="F865" s="81"/>
      <c r="G865" s="81"/>
      <c r="H865" s="81"/>
      <c r="I865" s="81"/>
      <c r="J865" s="81"/>
      <c r="K865" s="81"/>
      <c r="L865" s="81"/>
      <c r="M865" s="81"/>
      <c r="N865" s="81"/>
      <c r="O865" s="81"/>
      <c r="P865" s="81"/>
      <c r="Q865" s="81"/>
    </row>
    <row r="866" spans="1:17" ht="13.5" customHeight="1" x14ac:dyDescent="0.2">
      <c r="A866" s="81"/>
      <c r="B866" s="81"/>
      <c r="C866" s="81"/>
      <c r="D866" s="91"/>
      <c r="E866" s="81"/>
      <c r="F866" s="81"/>
      <c r="G866" s="81"/>
      <c r="H866" s="81"/>
      <c r="I866" s="81"/>
      <c r="J866" s="81"/>
      <c r="K866" s="81"/>
      <c r="L866" s="81"/>
      <c r="M866" s="81"/>
      <c r="N866" s="81"/>
      <c r="O866" s="81"/>
      <c r="P866" s="81"/>
      <c r="Q866" s="81"/>
    </row>
    <row r="867" spans="1:17" ht="13.5" customHeight="1" x14ac:dyDescent="0.2">
      <c r="A867" s="81"/>
      <c r="B867" s="81"/>
      <c r="C867" s="81"/>
      <c r="D867" s="91"/>
      <c r="E867" s="81"/>
      <c r="F867" s="81"/>
      <c r="G867" s="81"/>
      <c r="H867" s="81"/>
      <c r="I867" s="81"/>
      <c r="J867" s="81"/>
      <c r="K867" s="81"/>
      <c r="L867" s="81"/>
      <c r="M867" s="81"/>
      <c r="N867" s="81"/>
      <c r="O867" s="81"/>
      <c r="P867" s="81"/>
      <c r="Q867" s="81"/>
    </row>
    <row r="868" spans="1:17" ht="13.5" customHeight="1" x14ac:dyDescent="0.2">
      <c r="A868" s="81"/>
      <c r="B868" s="81"/>
      <c r="C868" s="81"/>
      <c r="D868" s="91"/>
      <c r="E868" s="81"/>
      <c r="F868" s="81"/>
      <c r="G868" s="81"/>
      <c r="H868" s="81"/>
      <c r="I868" s="81"/>
      <c r="J868" s="81"/>
      <c r="K868" s="81"/>
      <c r="L868" s="81"/>
      <c r="M868" s="81"/>
      <c r="N868" s="81"/>
      <c r="O868" s="81"/>
      <c r="P868" s="81"/>
      <c r="Q868" s="81"/>
    </row>
    <row r="869" spans="1:17" ht="13.5" customHeight="1" x14ac:dyDescent="0.2">
      <c r="A869" s="81"/>
      <c r="B869" s="81"/>
      <c r="C869" s="81"/>
      <c r="D869" s="91"/>
      <c r="E869" s="81"/>
      <c r="F869" s="81"/>
      <c r="G869" s="81"/>
      <c r="H869" s="81"/>
      <c r="I869" s="81"/>
      <c r="J869" s="81"/>
      <c r="K869" s="81"/>
      <c r="L869" s="81"/>
      <c r="M869" s="81"/>
      <c r="N869" s="81"/>
      <c r="O869" s="81"/>
      <c r="P869" s="81"/>
      <c r="Q869" s="81"/>
    </row>
    <row r="870" spans="1:17" ht="13.5" customHeight="1" x14ac:dyDescent="0.2">
      <c r="A870" s="81"/>
      <c r="B870" s="81"/>
      <c r="C870" s="81"/>
      <c r="D870" s="91"/>
      <c r="E870" s="81"/>
      <c r="F870" s="81"/>
      <c r="G870" s="81"/>
      <c r="H870" s="81"/>
      <c r="I870" s="81"/>
      <c r="J870" s="81"/>
      <c r="K870" s="81"/>
      <c r="L870" s="81"/>
      <c r="M870" s="81"/>
      <c r="N870" s="81"/>
      <c r="O870" s="81"/>
      <c r="P870" s="81"/>
      <c r="Q870" s="81"/>
    </row>
    <row r="871" spans="1:17" ht="13.5" customHeight="1" x14ac:dyDescent="0.2">
      <c r="A871" s="81"/>
      <c r="B871" s="81"/>
      <c r="C871" s="81"/>
      <c r="D871" s="91"/>
      <c r="E871" s="81"/>
      <c r="F871" s="81"/>
      <c r="G871" s="81"/>
      <c r="H871" s="81"/>
      <c r="I871" s="81"/>
      <c r="J871" s="81"/>
      <c r="K871" s="81"/>
      <c r="L871" s="81"/>
      <c r="M871" s="81"/>
      <c r="N871" s="81"/>
      <c r="O871" s="81"/>
      <c r="P871" s="81"/>
      <c r="Q871" s="81"/>
    </row>
    <row r="872" spans="1:17" ht="13.5" customHeight="1" x14ac:dyDescent="0.2">
      <c r="A872" s="81"/>
      <c r="B872" s="81"/>
      <c r="C872" s="81"/>
      <c r="D872" s="91"/>
      <c r="E872" s="81"/>
      <c r="F872" s="81"/>
      <c r="G872" s="81"/>
      <c r="H872" s="81"/>
      <c r="I872" s="81"/>
      <c r="J872" s="81"/>
      <c r="K872" s="81"/>
      <c r="L872" s="81"/>
      <c r="M872" s="81"/>
      <c r="N872" s="81"/>
      <c r="O872" s="81"/>
      <c r="P872" s="81"/>
      <c r="Q872" s="81"/>
    </row>
    <row r="873" spans="1:17" ht="13.5" customHeight="1" x14ac:dyDescent="0.2">
      <c r="A873" s="81"/>
      <c r="B873" s="81"/>
      <c r="C873" s="81"/>
      <c r="D873" s="91"/>
      <c r="E873" s="81"/>
      <c r="F873" s="81"/>
      <c r="G873" s="81"/>
      <c r="H873" s="81"/>
      <c r="I873" s="81"/>
      <c r="J873" s="81"/>
      <c r="K873" s="81"/>
      <c r="L873" s="81"/>
      <c r="M873" s="81"/>
      <c r="N873" s="81"/>
      <c r="O873" s="81"/>
      <c r="P873" s="81"/>
      <c r="Q873" s="81"/>
    </row>
    <row r="874" spans="1:17" ht="13.5" customHeight="1" x14ac:dyDescent="0.2">
      <c r="A874" s="81"/>
      <c r="B874" s="81"/>
      <c r="C874" s="81"/>
      <c r="D874" s="91"/>
      <c r="E874" s="81"/>
      <c r="F874" s="81"/>
      <c r="G874" s="81"/>
      <c r="H874" s="81"/>
      <c r="I874" s="81"/>
      <c r="J874" s="81"/>
      <c r="K874" s="81"/>
      <c r="L874" s="81"/>
      <c r="M874" s="81"/>
      <c r="N874" s="81"/>
      <c r="O874" s="81"/>
      <c r="P874" s="81"/>
      <c r="Q874" s="81"/>
    </row>
    <row r="875" spans="1:17" ht="13.5" customHeight="1" x14ac:dyDescent="0.2">
      <c r="A875" s="81"/>
      <c r="B875" s="81"/>
      <c r="C875" s="81"/>
      <c r="D875" s="91"/>
      <c r="E875" s="81"/>
      <c r="F875" s="81"/>
      <c r="G875" s="81"/>
      <c r="H875" s="81"/>
      <c r="I875" s="81"/>
      <c r="J875" s="81"/>
      <c r="K875" s="81"/>
      <c r="L875" s="81"/>
      <c r="M875" s="81"/>
      <c r="N875" s="81"/>
      <c r="O875" s="81"/>
      <c r="P875" s="81"/>
      <c r="Q875" s="81"/>
    </row>
    <row r="876" spans="1:17" ht="13.5" customHeight="1" x14ac:dyDescent="0.2">
      <c r="A876" s="81"/>
      <c r="B876" s="81"/>
      <c r="C876" s="81"/>
      <c r="D876" s="91"/>
      <c r="E876" s="81"/>
      <c r="F876" s="81"/>
      <c r="G876" s="81"/>
      <c r="H876" s="81"/>
      <c r="I876" s="81"/>
      <c r="J876" s="81"/>
      <c r="K876" s="81"/>
      <c r="L876" s="81"/>
      <c r="M876" s="81"/>
      <c r="N876" s="81"/>
      <c r="O876" s="81"/>
      <c r="P876" s="81"/>
      <c r="Q876" s="81"/>
    </row>
    <row r="877" spans="1:17" ht="13.5" customHeight="1" x14ac:dyDescent="0.2">
      <c r="A877" s="81"/>
      <c r="B877" s="81"/>
      <c r="C877" s="81"/>
      <c r="D877" s="91"/>
      <c r="E877" s="81"/>
      <c r="F877" s="81"/>
      <c r="G877" s="81"/>
      <c r="H877" s="81"/>
      <c r="I877" s="81"/>
      <c r="J877" s="81"/>
      <c r="K877" s="81"/>
      <c r="L877" s="81"/>
      <c r="M877" s="81"/>
      <c r="N877" s="81"/>
      <c r="O877" s="81"/>
      <c r="P877" s="81"/>
      <c r="Q877" s="81"/>
    </row>
    <row r="878" spans="1:17" ht="13.5" customHeight="1" x14ac:dyDescent="0.2">
      <c r="A878" s="81"/>
      <c r="B878" s="81"/>
      <c r="C878" s="81"/>
      <c r="D878" s="91"/>
      <c r="E878" s="81"/>
      <c r="F878" s="81"/>
      <c r="G878" s="81"/>
      <c r="H878" s="81"/>
      <c r="I878" s="81"/>
      <c r="J878" s="81"/>
      <c r="K878" s="81"/>
      <c r="L878" s="81"/>
      <c r="M878" s="81"/>
      <c r="N878" s="81"/>
      <c r="O878" s="81"/>
      <c r="P878" s="81"/>
      <c r="Q878" s="81"/>
    </row>
    <row r="879" spans="1:17" ht="13.5" customHeight="1" x14ac:dyDescent="0.2">
      <c r="A879" s="81"/>
      <c r="B879" s="81"/>
      <c r="C879" s="81"/>
      <c r="D879" s="91"/>
      <c r="E879" s="81"/>
      <c r="F879" s="81"/>
      <c r="G879" s="81"/>
      <c r="H879" s="81"/>
      <c r="I879" s="81"/>
      <c r="J879" s="81"/>
      <c r="K879" s="81"/>
      <c r="L879" s="81"/>
      <c r="M879" s="81"/>
      <c r="N879" s="81"/>
      <c r="O879" s="81"/>
      <c r="P879" s="81"/>
      <c r="Q879" s="81"/>
    </row>
    <row r="880" spans="1:17" ht="13.5" customHeight="1" x14ac:dyDescent="0.2">
      <c r="A880" s="81"/>
      <c r="B880" s="81"/>
      <c r="C880" s="81"/>
      <c r="D880" s="91"/>
      <c r="E880" s="81"/>
      <c r="F880" s="81"/>
      <c r="G880" s="81"/>
      <c r="H880" s="81"/>
      <c r="I880" s="81"/>
      <c r="J880" s="81"/>
      <c r="K880" s="81"/>
      <c r="L880" s="81"/>
      <c r="M880" s="81"/>
      <c r="N880" s="81"/>
      <c r="O880" s="81"/>
      <c r="P880" s="81"/>
      <c r="Q880" s="81"/>
    </row>
    <row r="881" spans="1:17" ht="13.5" customHeight="1" x14ac:dyDescent="0.2">
      <c r="A881" s="81"/>
      <c r="B881" s="81"/>
      <c r="C881" s="81"/>
      <c r="D881" s="91"/>
      <c r="E881" s="81"/>
      <c r="F881" s="81"/>
      <c r="G881" s="81"/>
      <c r="H881" s="81"/>
      <c r="I881" s="81"/>
      <c r="J881" s="81"/>
      <c r="K881" s="81"/>
      <c r="L881" s="81"/>
      <c r="M881" s="81"/>
      <c r="N881" s="81"/>
      <c r="O881" s="81"/>
      <c r="P881" s="81"/>
      <c r="Q881" s="81"/>
    </row>
    <row r="882" spans="1:17" ht="13.5" customHeight="1" x14ac:dyDescent="0.2">
      <c r="A882" s="81"/>
      <c r="B882" s="81"/>
      <c r="C882" s="81"/>
      <c r="D882" s="91"/>
      <c r="E882" s="81"/>
      <c r="F882" s="81"/>
      <c r="G882" s="81"/>
      <c r="H882" s="81"/>
      <c r="I882" s="81"/>
      <c r="J882" s="81"/>
      <c r="K882" s="81"/>
      <c r="L882" s="81"/>
      <c r="M882" s="81"/>
      <c r="N882" s="81"/>
      <c r="O882" s="81"/>
      <c r="P882" s="81"/>
      <c r="Q882" s="81"/>
    </row>
    <row r="883" spans="1:17" ht="13.5" customHeight="1" x14ac:dyDescent="0.2">
      <c r="A883" s="81"/>
      <c r="B883" s="81"/>
      <c r="C883" s="81"/>
      <c r="D883" s="91"/>
      <c r="E883" s="81"/>
      <c r="F883" s="81"/>
      <c r="G883" s="81"/>
      <c r="H883" s="81"/>
      <c r="I883" s="81"/>
      <c r="J883" s="81"/>
      <c r="K883" s="81"/>
      <c r="L883" s="81"/>
      <c r="M883" s="81"/>
      <c r="N883" s="81"/>
      <c r="O883" s="81"/>
      <c r="P883" s="81"/>
      <c r="Q883" s="81"/>
    </row>
    <row r="884" spans="1:17" ht="13.5" customHeight="1" x14ac:dyDescent="0.2">
      <c r="A884" s="81"/>
      <c r="B884" s="81"/>
      <c r="C884" s="81"/>
      <c r="D884" s="91"/>
      <c r="E884" s="81"/>
      <c r="F884" s="81"/>
      <c r="G884" s="81"/>
      <c r="H884" s="81"/>
      <c r="I884" s="81"/>
      <c r="J884" s="81"/>
      <c r="K884" s="81"/>
      <c r="L884" s="81"/>
      <c r="M884" s="81"/>
      <c r="N884" s="81"/>
      <c r="O884" s="81"/>
      <c r="P884" s="81"/>
      <c r="Q884" s="81"/>
    </row>
    <row r="885" spans="1:17" ht="13.5" customHeight="1" x14ac:dyDescent="0.2">
      <c r="A885" s="81"/>
      <c r="B885" s="81"/>
      <c r="C885" s="81"/>
      <c r="D885" s="91"/>
      <c r="E885" s="81"/>
      <c r="F885" s="81"/>
      <c r="G885" s="81"/>
      <c r="H885" s="81"/>
      <c r="I885" s="81"/>
      <c r="J885" s="81"/>
      <c r="K885" s="81"/>
      <c r="L885" s="81"/>
      <c r="M885" s="81"/>
      <c r="N885" s="81"/>
      <c r="O885" s="81"/>
      <c r="P885" s="81"/>
      <c r="Q885" s="81"/>
    </row>
    <row r="886" spans="1:17" ht="13.5" customHeight="1" x14ac:dyDescent="0.2">
      <c r="A886" s="81"/>
      <c r="B886" s="81"/>
      <c r="C886" s="81"/>
      <c r="D886" s="91"/>
      <c r="E886" s="81"/>
      <c r="F886" s="81"/>
      <c r="G886" s="81"/>
      <c r="H886" s="81"/>
      <c r="I886" s="81"/>
      <c r="J886" s="81"/>
      <c r="K886" s="81"/>
      <c r="L886" s="81"/>
      <c r="M886" s="81"/>
      <c r="N886" s="81"/>
      <c r="O886" s="81"/>
      <c r="P886" s="81"/>
      <c r="Q886" s="81"/>
    </row>
    <row r="887" spans="1:17" ht="13.5" customHeight="1" x14ac:dyDescent="0.2">
      <c r="A887" s="81"/>
      <c r="B887" s="81"/>
      <c r="C887" s="81"/>
      <c r="D887" s="91"/>
      <c r="E887" s="81"/>
      <c r="F887" s="81"/>
      <c r="G887" s="81"/>
      <c r="H887" s="81"/>
      <c r="I887" s="81"/>
      <c r="J887" s="81"/>
      <c r="K887" s="81"/>
      <c r="L887" s="81"/>
      <c r="M887" s="81"/>
      <c r="N887" s="81"/>
      <c r="O887" s="81"/>
      <c r="P887" s="81"/>
      <c r="Q887" s="81"/>
    </row>
    <row r="888" spans="1:17" ht="13.5" customHeight="1" x14ac:dyDescent="0.2">
      <c r="A888" s="81"/>
      <c r="B888" s="81"/>
      <c r="C888" s="81"/>
      <c r="D888" s="91"/>
      <c r="E888" s="81"/>
      <c r="F888" s="81"/>
      <c r="G888" s="81"/>
      <c r="H888" s="81"/>
      <c r="I888" s="81"/>
      <c r="J888" s="81"/>
      <c r="K888" s="81"/>
      <c r="L888" s="81"/>
      <c r="M888" s="81"/>
      <c r="N888" s="81"/>
      <c r="O888" s="81"/>
      <c r="P888" s="81"/>
      <c r="Q888" s="81"/>
    </row>
    <row r="889" spans="1:17" ht="13.5" customHeight="1" x14ac:dyDescent="0.2">
      <c r="A889" s="81"/>
      <c r="B889" s="81"/>
      <c r="C889" s="81"/>
      <c r="D889" s="91"/>
      <c r="E889" s="81"/>
      <c r="F889" s="81"/>
      <c r="G889" s="81"/>
      <c r="H889" s="81"/>
      <c r="I889" s="81"/>
      <c r="J889" s="81"/>
      <c r="K889" s="81"/>
      <c r="L889" s="81"/>
      <c r="M889" s="81"/>
      <c r="N889" s="81"/>
      <c r="O889" s="81"/>
      <c r="P889" s="81"/>
      <c r="Q889" s="81"/>
    </row>
    <row r="890" spans="1:17" ht="13.5" customHeight="1" x14ac:dyDescent="0.2">
      <c r="A890" s="81"/>
      <c r="B890" s="81"/>
      <c r="C890" s="81"/>
      <c r="D890" s="91"/>
      <c r="E890" s="81"/>
      <c r="F890" s="81"/>
      <c r="G890" s="81"/>
      <c r="H890" s="81"/>
      <c r="I890" s="81"/>
      <c r="J890" s="81"/>
      <c r="K890" s="81"/>
      <c r="L890" s="81"/>
      <c r="M890" s="81"/>
      <c r="N890" s="81"/>
      <c r="O890" s="81"/>
      <c r="P890" s="81"/>
      <c r="Q890" s="81"/>
    </row>
    <row r="891" spans="1:17" ht="13.5" customHeight="1" x14ac:dyDescent="0.2">
      <c r="A891" s="81"/>
      <c r="B891" s="81"/>
      <c r="C891" s="81"/>
      <c r="D891" s="91"/>
      <c r="E891" s="81"/>
      <c r="F891" s="81"/>
      <c r="G891" s="81"/>
      <c r="H891" s="81"/>
      <c r="I891" s="81"/>
      <c r="J891" s="81"/>
      <c r="K891" s="81"/>
      <c r="L891" s="81"/>
      <c r="M891" s="81"/>
      <c r="N891" s="81"/>
      <c r="O891" s="81"/>
      <c r="P891" s="81"/>
      <c r="Q891" s="81"/>
    </row>
    <row r="892" spans="1:17" ht="13.5" customHeight="1" x14ac:dyDescent="0.2">
      <c r="A892" s="81"/>
      <c r="B892" s="81"/>
      <c r="C892" s="81"/>
      <c r="D892" s="91"/>
      <c r="E892" s="81"/>
      <c r="F892" s="81"/>
      <c r="G892" s="81"/>
      <c r="H892" s="81"/>
      <c r="I892" s="81"/>
      <c r="J892" s="81"/>
      <c r="K892" s="81"/>
      <c r="L892" s="81"/>
      <c r="M892" s="81"/>
      <c r="N892" s="81"/>
      <c r="O892" s="81"/>
      <c r="P892" s="81"/>
      <c r="Q892" s="81"/>
    </row>
    <row r="893" spans="1:17" ht="13.5" customHeight="1" x14ac:dyDescent="0.2">
      <c r="A893" s="81"/>
      <c r="B893" s="81"/>
      <c r="C893" s="81"/>
      <c r="D893" s="91"/>
      <c r="E893" s="81"/>
      <c r="F893" s="81"/>
      <c r="G893" s="81"/>
      <c r="H893" s="81"/>
      <c r="I893" s="81"/>
      <c r="J893" s="81"/>
      <c r="K893" s="81"/>
      <c r="L893" s="81"/>
      <c r="M893" s="81"/>
      <c r="N893" s="81"/>
      <c r="O893" s="81"/>
      <c r="P893" s="81"/>
      <c r="Q893" s="81"/>
    </row>
    <row r="894" spans="1:17" ht="13.5" customHeight="1" x14ac:dyDescent="0.2">
      <c r="A894" s="81"/>
      <c r="B894" s="81"/>
      <c r="C894" s="81"/>
      <c r="D894" s="91"/>
      <c r="E894" s="81"/>
      <c r="F894" s="81"/>
      <c r="G894" s="81"/>
      <c r="H894" s="81"/>
      <c r="I894" s="81"/>
      <c r="J894" s="81"/>
      <c r="K894" s="81"/>
      <c r="L894" s="81"/>
      <c r="M894" s="81"/>
      <c r="N894" s="81"/>
      <c r="O894" s="81"/>
      <c r="P894" s="81"/>
      <c r="Q894" s="81"/>
    </row>
    <row r="895" spans="1:17" ht="13.5" customHeight="1" x14ac:dyDescent="0.2">
      <c r="A895" s="81"/>
      <c r="B895" s="81"/>
      <c r="C895" s="81"/>
      <c r="D895" s="91"/>
      <c r="E895" s="81"/>
      <c r="F895" s="81"/>
      <c r="G895" s="81"/>
      <c r="H895" s="81"/>
      <c r="I895" s="81"/>
      <c r="J895" s="81"/>
      <c r="K895" s="81"/>
      <c r="L895" s="81"/>
      <c r="M895" s="81"/>
      <c r="N895" s="81"/>
      <c r="O895" s="81"/>
      <c r="P895" s="81"/>
      <c r="Q895" s="81"/>
    </row>
    <row r="896" spans="1:17" ht="13.5" customHeight="1" x14ac:dyDescent="0.2">
      <c r="A896" s="81"/>
      <c r="B896" s="81"/>
      <c r="C896" s="81"/>
      <c r="D896" s="91"/>
      <c r="E896" s="81"/>
      <c r="F896" s="81"/>
      <c r="G896" s="81"/>
      <c r="H896" s="81"/>
      <c r="I896" s="81"/>
      <c r="J896" s="81"/>
      <c r="K896" s="81"/>
      <c r="L896" s="81"/>
      <c r="M896" s="81"/>
      <c r="N896" s="81"/>
      <c r="O896" s="81"/>
      <c r="P896" s="81"/>
      <c r="Q896" s="81"/>
    </row>
    <row r="897" spans="1:17" ht="13.5" customHeight="1" x14ac:dyDescent="0.2">
      <c r="A897" s="81"/>
      <c r="B897" s="81"/>
      <c r="C897" s="81"/>
      <c r="D897" s="91"/>
      <c r="E897" s="81"/>
      <c r="F897" s="81"/>
      <c r="G897" s="81"/>
      <c r="H897" s="81"/>
      <c r="I897" s="81"/>
      <c r="J897" s="81"/>
      <c r="K897" s="81"/>
      <c r="L897" s="81"/>
      <c r="M897" s="81"/>
      <c r="N897" s="81"/>
      <c r="O897" s="81"/>
      <c r="P897" s="81"/>
      <c r="Q897" s="81"/>
    </row>
    <row r="898" spans="1:17" ht="13.5" customHeight="1" x14ac:dyDescent="0.2">
      <c r="A898" s="81"/>
      <c r="B898" s="81"/>
      <c r="C898" s="81"/>
      <c r="D898" s="91"/>
      <c r="E898" s="81"/>
      <c r="F898" s="81"/>
      <c r="G898" s="81"/>
      <c r="H898" s="81"/>
      <c r="I898" s="81"/>
      <c r="J898" s="81"/>
      <c r="K898" s="81"/>
      <c r="L898" s="81"/>
      <c r="M898" s="81"/>
      <c r="N898" s="81"/>
      <c r="O898" s="81"/>
      <c r="P898" s="81"/>
      <c r="Q898" s="81"/>
    </row>
    <row r="899" spans="1:17" ht="13.5" customHeight="1" x14ac:dyDescent="0.2">
      <c r="A899" s="81"/>
      <c r="B899" s="81"/>
      <c r="C899" s="81"/>
      <c r="D899" s="91"/>
      <c r="E899" s="81"/>
      <c r="F899" s="81"/>
      <c r="G899" s="81"/>
      <c r="H899" s="81"/>
      <c r="I899" s="81"/>
      <c r="J899" s="81"/>
      <c r="K899" s="81"/>
      <c r="L899" s="81"/>
      <c r="M899" s="81"/>
      <c r="N899" s="81"/>
      <c r="O899" s="81"/>
      <c r="P899" s="81"/>
      <c r="Q899" s="81"/>
    </row>
    <row r="900" spans="1:17" ht="13.5" customHeight="1" x14ac:dyDescent="0.2">
      <c r="A900" s="81"/>
      <c r="B900" s="81"/>
      <c r="C900" s="81"/>
      <c r="D900" s="91"/>
      <c r="E900" s="81"/>
      <c r="F900" s="81"/>
      <c r="G900" s="81"/>
      <c r="H900" s="81"/>
      <c r="I900" s="81"/>
      <c r="J900" s="81"/>
      <c r="K900" s="81"/>
      <c r="L900" s="81"/>
      <c r="M900" s="81"/>
      <c r="N900" s="81"/>
      <c r="O900" s="81"/>
      <c r="P900" s="81"/>
      <c r="Q900" s="81"/>
    </row>
    <row r="901" spans="1:17" ht="13.5" customHeight="1" x14ac:dyDescent="0.2">
      <c r="A901" s="81"/>
      <c r="B901" s="81"/>
      <c r="C901" s="81"/>
      <c r="D901" s="91"/>
      <c r="E901" s="81"/>
      <c r="F901" s="81"/>
      <c r="G901" s="81"/>
      <c r="H901" s="81"/>
      <c r="I901" s="81"/>
      <c r="J901" s="81"/>
      <c r="K901" s="81"/>
      <c r="L901" s="81"/>
      <c r="M901" s="81"/>
      <c r="N901" s="81"/>
      <c r="O901" s="81"/>
      <c r="P901" s="81"/>
      <c r="Q901" s="81"/>
    </row>
    <row r="902" spans="1:17" ht="13.5" customHeight="1" x14ac:dyDescent="0.2">
      <c r="A902" s="81"/>
      <c r="B902" s="81"/>
      <c r="C902" s="81"/>
      <c r="D902" s="91"/>
      <c r="E902" s="81"/>
      <c r="F902" s="81"/>
      <c r="G902" s="81"/>
      <c r="H902" s="81"/>
      <c r="I902" s="81"/>
      <c r="J902" s="81"/>
      <c r="K902" s="81"/>
      <c r="L902" s="81"/>
      <c r="M902" s="81"/>
      <c r="N902" s="81"/>
      <c r="O902" s="81"/>
      <c r="P902" s="81"/>
      <c r="Q902" s="81"/>
    </row>
    <row r="903" spans="1:17" ht="13.5" customHeight="1" x14ac:dyDescent="0.2">
      <c r="A903" s="81"/>
      <c r="B903" s="81"/>
      <c r="C903" s="81"/>
      <c r="D903" s="91"/>
      <c r="E903" s="81"/>
      <c r="F903" s="81"/>
      <c r="G903" s="81"/>
      <c r="H903" s="81"/>
      <c r="I903" s="81"/>
      <c r="J903" s="81"/>
      <c r="K903" s="81"/>
      <c r="L903" s="81"/>
      <c r="M903" s="81"/>
      <c r="N903" s="81"/>
      <c r="O903" s="81"/>
      <c r="P903" s="81"/>
      <c r="Q903" s="81"/>
    </row>
    <row r="904" spans="1:17" ht="13.5" customHeight="1" x14ac:dyDescent="0.2">
      <c r="A904" s="81"/>
      <c r="B904" s="81"/>
      <c r="C904" s="81"/>
      <c r="D904" s="91"/>
      <c r="E904" s="81"/>
      <c r="F904" s="81"/>
      <c r="G904" s="81"/>
      <c r="H904" s="81"/>
      <c r="I904" s="81"/>
      <c r="J904" s="81"/>
      <c r="K904" s="81"/>
      <c r="L904" s="81"/>
      <c r="M904" s="81"/>
      <c r="N904" s="81"/>
      <c r="O904" s="81"/>
      <c r="P904" s="81"/>
      <c r="Q904" s="81"/>
    </row>
    <row r="905" spans="1:17" ht="13.5" customHeight="1" x14ac:dyDescent="0.2">
      <c r="A905" s="81"/>
      <c r="B905" s="81"/>
      <c r="C905" s="81"/>
      <c r="D905" s="91"/>
      <c r="E905" s="81"/>
      <c r="F905" s="81"/>
      <c r="G905" s="81"/>
      <c r="H905" s="81"/>
      <c r="I905" s="81"/>
      <c r="J905" s="81"/>
      <c r="K905" s="81"/>
      <c r="L905" s="81"/>
      <c r="M905" s="81"/>
      <c r="N905" s="81"/>
      <c r="O905" s="81"/>
      <c r="P905" s="81"/>
      <c r="Q905" s="81"/>
    </row>
    <row r="906" spans="1:17" ht="13.5" customHeight="1" x14ac:dyDescent="0.2">
      <c r="A906" s="81"/>
      <c r="B906" s="81"/>
      <c r="C906" s="81"/>
      <c r="D906" s="91"/>
      <c r="E906" s="81"/>
      <c r="F906" s="81"/>
      <c r="G906" s="81"/>
      <c r="H906" s="81"/>
      <c r="I906" s="81"/>
      <c r="J906" s="81"/>
      <c r="K906" s="81"/>
      <c r="L906" s="81"/>
      <c r="M906" s="81"/>
      <c r="N906" s="81"/>
      <c r="O906" s="81"/>
      <c r="P906" s="81"/>
      <c r="Q906" s="81"/>
    </row>
    <row r="907" spans="1:17" ht="13.5" customHeight="1" x14ac:dyDescent="0.2">
      <c r="A907" s="81"/>
      <c r="B907" s="81"/>
      <c r="C907" s="81"/>
      <c r="D907" s="91"/>
      <c r="E907" s="81"/>
      <c r="F907" s="81"/>
      <c r="G907" s="81"/>
      <c r="H907" s="81"/>
      <c r="I907" s="81"/>
      <c r="J907" s="81"/>
      <c r="K907" s="81"/>
      <c r="L907" s="81"/>
      <c r="M907" s="81"/>
      <c r="N907" s="81"/>
      <c r="O907" s="81"/>
      <c r="P907" s="81"/>
      <c r="Q907" s="81"/>
    </row>
    <row r="908" spans="1:17" ht="13.5" customHeight="1" x14ac:dyDescent="0.2">
      <c r="A908" s="81"/>
      <c r="B908" s="81"/>
      <c r="C908" s="81"/>
      <c r="D908" s="91"/>
      <c r="E908" s="81"/>
      <c r="F908" s="81"/>
      <c r="G908" s="81"/>
      <c r="H908" s="81"/>
      <c r="I908" s="81"/>
      <c r="J908" s="81"/>
      <c r="K908" s="81"/>
      <c r="L908" s="81"/>
      <c r="M908" s="81"/>
      <c r="N908" s="81"/>
      <c r="O908" s="81"/>
      <c r="P908" s="81"/>
      <c r="Q908" s="81"/>
    </row>
    <row r="909" spans="1:17" ht="13.5" customHeight="1" x14ac:dyDescent="0.2">
      <c r="A909" s="81"/>
      <c r="B909" s="81"/>
      <c r="C909" s="81"/>
      <c r="D909" s="91"/>
      <c r="E909" s="81"/>
      <c r="F909" s="81"/>
      <c r="G909" s="81"/>
      <c r="H909" s="81"/>
      <c r="I909" s="81"/>
      <c r="J909" s="81"/>
      <c r="K909" s="81"/>
      <c r="L909" s="81"/>
      <c r="M909" s="81"/>
      <c r="N909" s="81"/>
      <c r="O909" s="81"/>
      <c r="P909" s="81"/>
      <c r="Q909" s="81"/>
    </row>
    <row r="910" spans="1:17" ht="13.5" customHeight="1" x14ac:dyDescent="0.2">
      <c r="A910" s="81"/>
      <c r="B910" s="81"/>
      <c r="C910" s="81"/>
      <c r="D910" s="91"/>
      <c r="E910" s="81"/>
      <c r="F910" s="81"/>
      <c r="G910" s="81"/>
      <c r="H910" s="81"/>
      <c r="I910" s="81"/>
      <c r="J910" s="81"/>
      <c r="K910" s="81"/>
      <c r="L910" s="81"/>
      <c r="M910" s="81"/>
      <c r="N910" s="81"/>
      <c r="O910" s="81"/>
      <c r="P910" s="81"/>
      <c r="Q910" s="81"/>
    </row>
    <row r="911" spans="1:17" ht="13.5" customHeight="1" x14ac:dyDescent="0.2">
      <c r="A911" s="81"/>
      <c r="B911" s="81"/>
      <c r="C911" s="81"/>
      <c r="D911" s="91"/>
      <c r="E911" s="81"/>
      <c r="F911" s="81"/>
      <c r="G911" s="81"/>
      <c r="H911" s="81"/>
      <c r="I911" s="81"/>
      <c r="J911" s="81"/>
      <c r="K911" s="81"/>
      <c r="L911" s="81"/>
      <c r="M911" s="81"/>
      <c r="N911" s="81"/>
      <c r="O911" s="81"/>
      <c r="P911" s="81"/>
      <c r="Q911" s="81"/>
    </row>
    <row r="912" spans="1:17" ht="13.5" customHeight="1" x14ac:dyDescent="0.2">
      <c r="A912" s="81"/>
      <c r="B912" s="81"/>
      <c r="C912" s="81"/>
      <c r="D912" s="91"/>
      <c r="E912" s="81"/>
      <c r="F912" s="81"/>
      <c r="G912" s="81"/>
      <c r="H912" s="81"/>
      <c r="I912" s="81"/>
      <c r="J912" s="81"/>
      <c r="K912" s="81"/>
      <c r="L912" s="81"/>
      <c r="M912" s="81"/>
      <c r="N912" s="81"/>
      <c r="O912" s="81"/>
      <c r="P912" s="81"/>
      <c r="Q912" s="81"/>
    </row>
    <row r="913" spans="1:17" ht="13.5" customHeight="1" x14ac:dyDescent="0.2">
      <c r="A913" s="81"/>
      <c r="B913" s="81"/>
      <c r="C913" s="81"/>
      <c r="D913" s="91"/>
      <c r="E913" s="81"/>
      <c r="F913" s="81"/>
      <c r="G913" s="81"/>
      <c r="H913" s="81"/>
      <c r="I913" s="81"/>
      <c r="J913" s="81"/>
      <c r="K913" s="81"/>
      <c r="L913" s="81"/>
      <c r="M913" s="81"/>
      <c r="N913" s="81"/>
      <c r="O913" s="81"/>
      <c r="P913" s="81"/>
      <c r="Q913" s="81"/>
    </row>
    <row r="914" spans="1:17" ht="13.5" customHeight="1" x14ac:dyDescent="0.2">
      <c r="A914" s="81"/>
      <c r="B914" s="81"/>
      <c r="C914" s="81"/>
      <c r="D914" s="91"/>
      <c r="E914" s="81"/>
      <c r="F914" s="81"/>
      <c r="G914" s="81"/>
      <c r="H914" s="81"/>
      <c r="I914" s="81"/>
      <c r="J914" s="81"/>
      <c r="K914" s="81"/>
      <c r="L914" s="81"/>
      <c r="M914" s="81"/>
      <c r="N914" s="81"/>
      <c r="O914" s="81"/>
      <c r="P914" s="81"/>
      <c r="Q914" s="81"/>
    </row>
    <row r="915" spans="1:17" ht="13.5" customHeight="1" x14ac:dyDescent="0.2">
      <c r="A915" s="81"/>
      <c r="B915" s="81"/>
      <c r="C915" s="81"/>
      <c r="D915" s="91"/>
      <c r="E915" s="81"/>
      <c r="F915" s="81"/>
      <c r="G915" s="81"/>
      <c r="H915" s="81"/>
      <c r="I915" s="81"/>
      <c r="J915" s="81"/>
      <c r="K915" s="81"/>
      <c r="L915" s="81"/>
      <c r="M915" s="81"/>
      <c r="N915" s="81"/>
      <c r="O915" s="81"/>
      <c r="P915" s="81"/>
      <c r="Q915" s="81"/>
    </row>
    <row r="916" spans="1:17" ht="13.5" customHeight="1" x14ac:dyDescent="0.2">
      <c r="A916" s="81"/>
      <c r="B916" s="81"/>
      <c r="C916" s="81"/>
      <c r="D916" s="91"/>
      <c r="E916" s="81"/>
      <c r="F916" s="81"/>
      <c r="G916" s="81"/>
      <c r="H916" s="81"/>
      <c r="I916" s="81"/>
      <c r="J916" s="81"/>
      <c r="K916" s="81"/>
      <c r="L916" s="81"/>
      <c r="M916" s="81"/>
      <c r="N916" s="81"/>
      <c r="O916" s="81"/>
      <c r="P916" s="81"/>
      <c r="Q916" s="81"/>
    </row>
    <row r="917" spans="1:17" ht="13.5" customHeight="1" x14ac:dyDescent="0.2">
      <c r="A917" s="81"/>
      <c r="B917" s="81"/>
      <c r="C917" s="81"/>
      <c r="D917" s="91"/>
      <c r="E917" s="81"/>
      <c r="F917" s="81"/>
      <c r="G917" s="81"/>
      <c r="H917" s="81"/>
      <c r="I917" s="81"/>
      <c r="J917" s="81"/>
      <c r="K917" s="81"/>
      <c r="L917" s="81"/>
      <c r="M917" s="81"/>
      <c r="N917" s="81"/>
      <c r="O917" s="81"/>
      <c r="P917" s="81"/>
      <c r="Q917" s="81"/>
    </row>
    <row r="918" spans="1:17" ht="13.5" customHeight="1" x14ac:dyDescent="0.2">
      <c r="A918" s="81"/>
      <c r="B918" s="81"/>
      <c r="C918" s="81"/>
      <c r="D918" s="91"/>
      <c r="E918" s="81"/>
      <c r="F918" s="81"/>
      <c r="G918" s="81"/>
      <c r="H918" s="81"/>
      <c r="I918" s="81"/>
      <c r="J918" s="81"/>
      <c r="K918" s="81"/>
      <c r="L918" s="81"/>
      <c r="M918" s="81"/>
      <c r="N918" s="81"/>
      <c r="O918" s="81"/>
      <c r="P918" s="81"/>
      <c r="Q918" s="81"/>
    </row>
    <row r="919" spans="1:17" ht="13.5" customHeight="1" x14ac:dyDescent="0.2">
      <c r="A919" s="81"/>
      <c r="B919" s="81"/>
      <c r="C919" s="81"/>
      <c r="D919" s="91"/>
      <c r="E919" s="81"/>
      <c r="F919" s="81"/>
      <c r="G919" s="81"/>
      <c r="H919" s="81"/>
      <c r="I919" s="81"/>
      <c r="J919" s="81"/>
      <c r="K919" s="81"/>
      <c r="L919" s="81"/>
      <c r="M919" s="81"/>
      <c r="N919" s="81"/>
      <c r="O919" s="81"/>
      <c r="P919" s="81"/>
      <c r="Q919" s="81"/>
    </row>
    <row r="920" spans="1:17" ht="13.5" customHeight="1" x14ac:dyDescent="0.2">
      <c r="A920" s="81"/>
      <c r="B920" s="81"/>
      <c r="C920" s="81"/>
      <c r="D920" s="91"/>
      <c r="E920" s="81"/>
      <c r="F920" s="81"/>
      <c r="G920" s="81"/>
      <c r="H920" s="81"/>
      <c r="I920" s="81"/>
      <c r="J920" s="81"/>
      <c r="K920" s="81"/>
      <c r="L920" s="81"/>
      <c r="M920" s="81"/>
      <c r="N920" s="81"/>
      <c r="O920" s="81"/>
      <c r="P920" s="81"/>
      <c r="Q920" s="81"/>
    </row>
    <row r="921" spans="1:17" ht="13.5" customHeight="1" x14ac:dyDescent="0.2">
      <c r="A921" s="81"/>
      <c r="B921" s="81"/>
      <c r="C921" s="81"/>
      <c r="D921" s="91"/>
      <c r="E921" s="81"/>
      <c r="F921" s="81"/>
      <c r="G921" s="81"/>
      <c r="H921" s="81"/>
      <c r="I921" s="81"/>
      <c r="J921" s="81"/>
      <c r="K921" s="81"/>
      <c r="L921" s="81"/>
      <c r="M921" s="81"/>
      <c r="N921" s="81"/>
      <c r="O921" s="81"/>
      <c r="P921" s="81"/>
      <c r="Q921" s="81"/>
    </row>
    <row r="922" spans="1:17" ht="13.5" customHeight="1" x14ac:dyDescent="0.2">
      <c r="A922" s="81"/>
      <c r="B922" s="81"/>
      <c r="C922" s="81"/>
      <c r="D922" s="91"/>
      <c r="E922" s="81"/>
      <c r="F922" s="81"/>
      <c r="G922" s="81"/>
      <c r="H922" s="81"/>
      <c r="I922" s="81"/>
      <c r="J922" s="81"/>
      <c r="K922" s="81"/>
      <c r="L922" s="81"/>
      <c r="M922" s="81"/>
      <c r="N922" s="81"/>
      <c r="O922" s="81"/>
      <c r="P922" s="81"/>
      <c r="Q922" s="81"/>
    </row>
    <row r="923" spans="1:17" ht="13.5" customHeight="1" x14ac:dyDescent="0.2">
      <c r="A923" s="81"/>
      <c r="B923" s="81"/>
      <c r="C923" s="81"/>
      <c r="D923" s="91"/>
      <c r="E923" s="81"/>
      <c r="F923" s="81"/>
      <c r="G923" s="81"/>
      <c r="H923" s="81"/>
      <c r="I923" s="81"/>
      <c r="J923" s="81"/>
      <c r="K923" s="81"/>
      <c r="L923" s="81"/>
      <c r="M923" s="81"/>
      <c r="N923" s="81"/>
      <c r="O923" s="81"/>
      <c r="P923" s="81"/>
      <c r="Q923" s="81"/>
    </row>
    <row r="924" spans="1:17" ht="13.5" customHeight="1" x14ac:dyDescent="0.2">
      <c r="A924" s="81"/>
      <c r="B924" s="81"/>
      <c r="C924" s="81"/>
      <c r="D924" s="91"/>
      <c r="E924" s="81"/>
      <c r="F924" s="81"/>
      <c r="G924" s="81"/>
      <c r="H924" s="81"/>
      <c r="I924" s="81"/>
      <c r="J924" s="81"/>
      <c r="K924" s="81"/>
      <c r="L924" s="81"/>
      <c r="M924" s="81"/>
      <c r="N924" s="81"/>
      <c r="O924" s="81"/>
      <c r="P924" s="81"/>
      <c r="Q924" s="81"/>
    </row>
    <row r="925" spans="1:17" ht="13.5" customHeight="1" x14ac:dyDescent="0.2">
      <c r="A925" s="81"/>
      <c r="B925" s="81"/>
      <c r="C925" s="81"/>
      <c r="D925" s="91"/>
      <c r="E925" s="81"/>
      <c r="F925" s="81"/>
      <c r="G925" s="81"/>
      <c r="H925" s="81"/>
      <c r="I925" s="81"/>
      <c r="J925" s="81"/>
      <c r="K925" s="81"/>
      <c r="L925" s="81"/>
      <c r="M925" s="81"/>
      <c r="N925" s="81"/>
      <c r="O925" s="81"/>
      <c r="P925" s="81"/>
      <c r="Q925" s="81"/>
    </row>
    <row r="926" spans="1:17" ht="13.5" customHeight="1" x14ac:dyDescent="0.2">
      <c r="A926" s="81"/>
      <c r="B926" s="81"/>
      <c r="C926" s="81"/>
      <c r="D926" s="91"/>
      <c r="E926" s="81"/>
      <c r="F926" s="81"/>
      <c r="G926" s="81"/>
      <c r="H926" s="81"/>
      <c r="I926" s="81"/>
      <c r="J926" s="81"/>
      <c r="K926" s="81"/>
      <c r="L926" s="81"/>
      <c r="M926" s="81"/>
      <c r="N926" s="81"/>
      <c r="O926" s="81"/>
      <c r="P926" s="81"/>
      <c r="Q926" s="81"/>
    </row>
    <row r="927" spans="1:17" ht="13.5" customHeight="1" x14ac:dyDescent="0.2">
      <c r="A927" s="81"/>
      <c r="B927" s="81"/>
      <c r="C927" s="81"/>
      <c r="D927" s="91"/>
      <c r="E927" s="81"/>
      <c r="F927" s="81"/>
      <c r="G927" s="81"/>
      <c r="H927" s="81"/>
      <c r="I927" s="81"/>
      <c r="J927" s="81"/>
      <c r="K927" s="81"/>
      <c r="L927" s="81"/>
      <c r="M927" s="81"/>
      <c r="N927" s="81"/>
      <c r="O927" s="81"/>
      <c r="P927" s="81"/>
      <c r="Q927" s="81"/>
    </row>
    <row r="928" spans="1:17" ht="13.5" customHeight="1" x14ac:dyDescent="0.2">
      <c r="A928" s="81"/>
      <c r="B928" s="81"/>
      <c r="C928" s="81"/>
      <c r="D928" s="91"/>
      <c r="E928" s="81"/>
      <c r="F928" s="81"/>
      <c r="G928" s="81"/>
      <c r="H928" s="81"/>
      <c r="I928" s="81"/>
      <c r="J928" s="81"/>
      <c r="K928" s="81"/>
      <c r="L928" s="81"/>
      <c r="M928" s="81"/>
      <c r="N928" s="81"/>
      <c r="O928" s="81"/>
      <c r="P928" s="81"/>
      <c r="Q928" s="81"/>
    </row>
    <row r="929" spans="1:17" ht="13.5" customHeight="1" x14ac:dyDescent="0.2">
      <c r="A929" s="81"/>
      <c r="B929" s="81"/>
      <c r="C929" s="81"/>
      <c r="D929" s="91"/>
      <c r="E929" s="81"/>
      <c r="F929" s="81"/>
      <c r="G929" s="81"/>
      <c r="H929" s="81"/>
      <c r="I929" s="81"/>
      <c r="J929" s="81"/>
      <c r="K929" s="81"/>
      <c r="L929" s="81"/>
      <c r="M929" s="81"/>
      <c r="N929" s="81"/>
      <c r="O929" s="81"/>
      <c r="P929" s="81"/>
      <c r="Q929" s="81"/>
    </row>
    <row r="930" spans="1:17" ht="13.5" customHeight="1" x14ac:dyDescent="0.2">
      <c r="A930" s="81"/>
      <c r="B930" s="81"/>
      <c r="C930" s="81"/>
      <c r="D930" s="91"/>
      <c r="E930" s="81"/>
      <c r="F930" s="81"/>
      <c r="G930" s="81"/>
      <c r="H930" s="81"/>
      <c r="I930" s="81"/>
      <c r="J930" s="81"/>
      <c r="K930" s="81"/>
      <c r="L930" s="81"/>
      <c r="M930" s="81"/>
      <c r="N930" s="81"/>
      <c r="O930" s="81"/>
      <c r="P930" s="81"/>
      <c r="Q930" s="81"/>
    </row>
    <row r="931" spans="1:17" ht="13.5" customHeight="1" x14ac:dyDescent="0.2">
      <c r="A931" s="81"/>
      <c r="B931" s="81"/>
      <c r="C931" s="81"/>
      <c r="D931" s="91"/>
      <c r="E931" s="81"/>
      <c r="F931" s="81"/>
      <c r="G931" s="81"/>
      <c r="H931" s="81"/>
      <c r="I931" s="81"/>
      <c r="J931" s="81"/>
      <c r="K931" s="81"/>
      <c r="L931" s="81"/>
      <c r="M931" s="81"/>
      <c r="N931" s="81"/>
      <c r="O931" s="81"/>
      <c r="P931" s="81"/>
      <c r="Q931" s="81"/>
    </row>
    <row r="932" spans="1:17" ht="13.5" customHeight="1" x14ac:dyDescent="0.2">
      <c r="A932" s="81"/>
      <c r="B932" s="81"/>
      <c r="C932" s="81"/>
      <c r="D932" s="91"/>
      <c r="E932" s="81"/>
      <c r="F932" s="81"/>
      <c r="G932" s="81"/>
      <c r="H932" s="81"/>
      <c r="I932" s="81"/>
      <c r="J932" s="81"/>
      <c r="K932" s="81"/>
      <c r="L932" s="81"/>
      <c r="M932" s="81"/>
      <c r="N932" s="81"/>
      <c r="O932" s="81"/>
      <c r="P932" s="81"/>
      <c r="Q932" s="81"/>
    </row>
    <row r="933" spans="1:17" ht="13.5" customHeight="1" x14ac:dyDescent="0.2">
      <c r="A933" s="81"/>
      <c r="B933" s="81"/>
      <c r="C933" s="81"/>
      <c r="D933" s="91"/>
      <c r="E933" s="81"/>
      <c r="F933" s="81"/>
      <c r="G933" s="81"/>
      <c r="H933" s="81"/>
      <c r="I933" s="81"/>
      <c r="J933" s="81"/>
      <c r="K933" s="81"/>
      <c r="L933" s="81"/>
      <c r="M933" s="81"/>
      <c r="N933" s="81"/>
      <c r="O933" s="81"/>
      <c r="P933" s="81"/>
      <c r="Q933" s="81"/>
    </row>
    <row r="934" spans="1:17" ht="13.5" customHeight="1" x14ac:dyDescent="0.2">
      <c r="A934" s="81"/>
      <c r="B934" s="81"/>
      <c r="C934" s="81"/>
      <c r="D934" s="91"/>
      <c r="E934" s="81"/>
      <c r="F934" s="81"/>
      <c r="G934" s="81"/>
      <c r="H934" s="81"/>
      <c r="I934" s="81"/>
      <c r="J934" s="81"/>
      <c r="K934" s="81"/>
      <c r="L934" s="81"/>
      <c r="M934" s="81"/>
      <c r="N934" s="81"/>
      <c r="O934" s="81"/>
      <c r="P934" s="81"/>
      <c r="Q934" s="81"/>
    </row>
    <row r="935" spans="1:17" ht="13.5" customHeight="1" x14ac:dyDescent="0.2">
      <c r="A935" s="81"/>
      <c r="B935" s="81"/>
      <c r="C935" s="81"/>
      <c r="D935" s="91"/>
      <c r="E935" s="81"/>
      <c r="F935" s="81"/>
      <c r="G935" s="81"/>
      <c r="H935" s="81"/>
      <c r="I935" s="81"/>
      <c r="J935" s="81"/>
      <c r="K935" s="81"/>
      <c r="L935" s="81"/>
      <c r="M935" s="81"/>
      <c r="N935" s="81"/>
      <c r="O935" s="81"/>
      <c r="P935" s="81"/>
      <c r="Q935" s="81"/>
    </row>
    <row r="936" spans="1:17" ht="13.5" customHeight="1" x14ac:dyDescent="0.2">
      <c r="A936" s="81"/>
      <c r="B936" s="81"/>
      <c r="C936" s="81"/>
      <c r="D936" s="91"/>
      <c r="E936" s="81"/>
      <c r="F936" s="81"/>
      <c r="G936" s="81"/>
      <c r="H936" s="81"/>
      <c r="I936" s="81"/>
      <c r="J936" s="81"/>
      <c r="K936" s="81"/>
      <c r="L936" s="81"/>
      <c r="M936" s="81"/>
      <c r="N936" s="81"/>
      <c r="O936" s="81"/>
      <c r="P936" s="81"/>
      <c r="Q936" s="81"/>
    </row>
    <row r="937" spans="1:17" ht="13.5" customHeight="1" x14ac:dyDescent="0.2">
      <c r="A937" s="81"/>
      <c r="B937" s="81"/>
      <c r="C937" s="81"/>
      <c r="D937" s="91"/>
      <c r="E937" s="81"/>
      <c r="F937" s="81"/>
      <c r="G937" s="81"/>
      <c r="H937" s="81"/>
      <c r="I937" s="81"/>
      <c r="J937" s="81"/>
      <c r="K937" s="81"/>
      <c r="L937" s="81"/>
      <c r="M937" s="81"/>
      <c r="N937" s="81"/>
      <c r="O937" s="81"/>
      <c r="P937" s="81"/>
      <c r="Q937" s="81"/>
    </row>
    <row r="938" spans="1:17" ht="13.5" customHeight="1" x14ac:dyDescent="0.2">
      <c r="A938" s="81"/>
      <c r="B938" s="81"/>
      <c r="C938" s="81"/>
      <c r="D938" s="91"/>
      <c r="E938" s="81"/>
      <c r="F938" s="81"/>
      <c r="G938" s="81"/>
      <c r="H938" s="81"/>
      <c r="I938" s="81"/>
      <c r="J938" s="81"/>
      <c r="K938" s="81"/>
      <c r="L938" s="81"/>
      <c r="M938" s="81"/>
      <c r="N938" s="81"/>
      <c r="O938" s="81"/>
      <c r="P938" s="81"/>
      <c r="Q938" s="81"/>
    </row>
    <row r="939" spans="1:17" ht="13.5" customHeight="1" x14ac:dyDescent="0.2">
      <c r="A939" s="81"/>
      <c r="B939" s="81"/>
      <c r="C939" s="81"/>
      <c r="D939" s="91"/>
      <c r="E939" s="81"/>
      <c r="F939" s="81"/>
      <c r="G939" s="81"/>
      <c r="H939" s="81"/>
      <c r="I939" s="81"/>
      <c r="J939" s="81"/>
      <c r="K939" s="81"/>
      <c r="L939" s="81"/>
      <c r="M939" s="81"/>
      <c r="N939" s="81"/>
      <c r="O939" s="81"/>
      <c r="P939" s="81"/>
      <c r="Q939" s="81"/>
    </row>
    <row r="940" spans="1:17" ht="13.5" customHeight="1" x14ac:dyDescent="0.2">
      <c r="A940" s="81"/>
      <c r="B940" s="81"/>
      <c r="C940" s="81"/>
      <c r="D940" s="91"/>
      <c r="E940" s="81"/>
      <c r="F940" s="81"/>
      <c r="G940" s="81"/>
      <c r="H940" s="81"/>
      <c r="I940" s="81"/>
      <c r="J940" s="81"/>
      <c r="K940" s="81"/>
      <c r="L940" s="81"/>
      <c r="M940" s="81"/>
      <c r="N940" s="81"/>
      <c r="O940" s="81"/>
      <c r="P940" s="81"/>
      <c r="Q940" s="81"/>
    </row>
    <row r="941" spans="1:17" ht="13.5" customHeight="1" x14ac:dyDescent="0.2">
      <c r="A941" s="81"/>
      <c r="B941" s="81"/>
      <c r="C941" s="81"/>
      <c r="D941" s="91"/>
      <c r="E941" s="81"/>
      <c r="F941" s="81"/>
      <c r="G941" s="81"/>
      <c r="H941" s="81"/>
      <c r="I941" s="81"/>
      <c r="J941" s="81"/>
      <c r="K941" s="81"/>
      <c r="L941" s="81"/>
      <c r="M941" s="81"/>
      <c r="N941" s="81"/>
      <c r="O941" s="81"/>
      <c r="P941" s="81"/>
      <c r="Q941" s="81"/>
    </row>
    <row r="942" spans="1:17" ht="13.5" customHeight="1" x14ac:dyDescent="0.2">
      <c r="A942" s="81"/>
      <c r="B942" s="81"/>
      <c r="C942" s="81"/>
      <c r="D942" s="91"/>
      <c r="E942" s="81"/>
      <c r="F942" s="81"/>
      <c r="G942" s="81"/>
      <c r="H942" s="81"/>
      <c r="I942" s="81"/>
      <c r="J942" s="81"/>
      <c r="K942" s="81"/>
      <c r="L942" s="81"/>
      <c r="M942" s="81"/>
      <c r="N942" s="81"/>
      <c r="O942" s="81"/>
      <c r="P942" s="81"/>
      <c r="Q942" s="81"/>
    </row>
    <row r="943" spans="1:17" ht="13.5" customHeight="1" x14ac:dyDescent="0.2">
      <c r="A943" s="81"/>
      <c r="B943" s="81"/>
      <c r="C943" s="81"/>
      <c r="D943" s="91"/>
      <c r="E943" s="81"/>
      <c r="F943" s="81"/>
      <c r="G943" s="81"/>
      <c r="H943" s="81"/>
      <c r="I943" s="81"/>
      <c r="J943" s="81"/>
      <c r="K943" s="81"/>
      <c r="L943" s="81"/>
      <c r="M943" s="81"/>
      <c r="N943" s="81"/>
      <c r="O943" s="81"/>
      <c r="P943" s="81"/>
      <c r="Q943" s="81"/>
    </row>
    <row r="944" spans="1:17" ht="13.5" customHeight="1" x14ac:dyDescent="0.2">
      <c r="A944" s="81"/>
      <c r="B944" s="81"/>
      <c r="C944" s="81"/>
      <c r="D944" s="91"/>
      <c r="E944" s="81"/>
      <c r="F944" s="81"/>
      <c r="G944" s="81"/>
      <c r="H944" s="81"/>
      <c r="I944" s="81"/>
      <c r="J944" s="81"/>
      <c r="K944" s="81"/>
      <c r="L944" s="81"/>
      <c r="M944" s="81"/>
      <c r="N944" s="81"/>
      <c r="O944" s="81"/>
      <c r="P944" s="81"/>
      <c r="Q944" s="81"/>
    </row>
    <row r="945" spans="1:17" ht="13.5" customHeight="1" x14ac:dyDescent="0.2">
      <c r="A945" s="81"/>
      <c r="B945" s="81"/>
      <c r="C945" s="81"/>
      <c r="D945" s="91"/>
      <c r="E945" s="81"/>
      <c r="F945" s="81"/>
      <c r="G945" s="81"/>
      <c r="H945" s="81"/>
      <c r="I945" s="81"/>
      <c r="J945" s="81"/>
      <c r="K945" s="81"/>
      <c r="L945" s="81"/>
      <c r="M945" s="81"/>
      <c r="N945" s="81"/>
      <c r="O945" s="81"/>
      <c r="P945" s="81"/>
      <c r="Q945" s="81"/>
    </row>
    <row r="946" spans="1:17" ht="13.5" customHeight="1" x14ac:dyDescent="0.2">
      <c r="A946" s="81"/>
      <c r="B946" s="81"/>
      <c r="C946" s="81"/>
      <c r="D946" s="91"/>
      <c r="E946" s="81"/>
      <c r="F946" s="81"/>
      <c r="G946" s="81"/>
      <c r="H946" s="81"/>
      <c r="I946" s="81"/>
      <c r="J946" s="81"/>
      <c r="K946" s="81"/>
      <c r="L946" s="81"/>
      <c r="M946" s="81"/>
      <c r="N946" s="81"/>
      <c r="O946" s="81"/>
      <c r="P946" s="81"/>
      <c r="Q946" s="81"/>
    </row>
    <row r="947" spans="1:17" ht="13.5" customHeight="1" x14ac:dyDescent="0.2">
      <c r="A947" s="81"/>
      <c r="B947" s="81"/>
      <c r="C947" s="81"/>
      <c r="D947" s="91"/>
      <c r="E947" s="81"/>
      <c r="F947" s="81"/>
      <c r="G947" s="81"/>
      <c r="H947" s="81"/>
      <c r="I947" s="81"/>
      <c r="J947" s="81"/>
      <c r="K947" s="81"/>
      <c r="L947" s="81"/>
      <c r="M947" s="81"/>
      <c r="N947" s="81"/>
      <c r="O947" s="81"/>
      <c r="P947" s="81"/>
      <c r="Q947" s="81"/>
    </row>
    <row r="948" spans="1:17" ht="13.5" customHeight="1" x14ac:dyDescent="0.2">
      <c r="A948" s="81"/>
      <c r="B948" s="81"/>
      <c r="C948" s="81"/>
      <c r="D948" s="91"/>
      <c r="E948" s="81"/>
      <c r="F948" s="81"/>
      <c r="G948" s="81"/>
      <c r="H948" s="81"/>
      <c r="I948" s="81"/>
      <c r="J948" s="81"/>
      <c r="K948" s="81"/>
      <c r="L948" s="81"/>
      <c r="M948" s="81"/>
      <c r="N948" s="81"/>
      <c r="O948" s="81"/>
      <c r="P948" s="81"/>
      <c r="Q948" s="81"/>
    </row>
    <row r="949" spans="1:17" ht="13.5" customHeight="1" x14ac:dyDescent="0.2">
      <c r="A949" s="81"/>
      <c r="B949" s="81"/>
      <c r="C949" s="81"/>
      <c r="D949" s="91"/>
      <c r="E949" s="81"/>
      <c r="F949" s="81"/>
      <c r="G949" s="81"/>
      <c r="H949" s="81"/>
      <c r="I949" s="81"/>
      <c r="J949" s="81"/>
      <c r="K949" s="81"/>
      <c r="L949" s="81"/>
      <c r="M949" s="81"/>
      <c r="N949" s="81"/>
      <c r="O949" s="81"/>
      <c r="P949" s="81"/>
      <c r="Q949" s="81"/>
    </row>
    <row r="950" spans="1:17" ht="13.5" customHeight="1" x14ac:dyDescent="0.2">
      <c r="A950" s="81"/>
      <c r="B950" s="81"/>
      <c r="C950" s="81"/>
      <c r="D950" s="91"/>
      <c r="E950" s="81"/>
      <c r="F950" s="81"/>
      <c r="G950" s="81"/>
      <c r="H950" s="81"/>
      <c r="I950" s="81"/>
      <c r="J950" s="81"/>
      <c r="K950" s="81"/>
      <c r="L950" s="81"/>
      <c r="M950" s="81"/>
      <c r="N950" s="81"/>
      <c r="O950" s="81"/>
      <c r="P950" s="81"/>
      <c r="Q950" s="81"/>
    </row>
    <row r="951" spans="1:17" ht="13.5" customHeight="1" x14ac:dyDescent="0.2">
      <c r="A951" s="81"/>
      <c r="B951" s="81"/>
      <c r="C951" s="81"/>
      <c r="D951" s="91"/>
      <c r="E951" s="81"/>
      <c r="F951" s="81"/>
      <c r="G951" s="81"/>
      <c r="H951" s="81"/>
      <c r="I951" s="81"/>
      <c r="J951" s="81"/>
      <c r="K951" s="81"/>
      <c r="L951" s="81"/>
      <c r="M951" s="81"/>
      <c r="N951" s="81"/>
      <c r="O951" s="81"/>
      <c r="P951" s="81"/>
      <c r="Q951" s="81"/>
    </row>
    <row r="952" spans="1:17" ht="13.5" customHeight="1" x14ac:dyDescent="0.2">
      <c r="A952" s="81"/>
      <c r="B952" s="81"/>
      <c r="C952" s="81"/>
      <c r="D952" s="91"/>
      <c r="E952" s="81"/>
      <c r="F952" s="81"/>
      <c r="G952" s="81"/>
      <c r="H952" s="81"/>
      <c r="I952" s="81"/>
      <c r="J952" s="81"/>
      <c r="K952" s="81"/>
      <c r="L952" s="81"/>
      <c r="M952" s="81"/>
      <c r="N952" s="81"/>
      <c r="O952" s="81"/>
      <c r="P952" s="81"/>
      <c r="Q952" s="81"/>
    </row>
    <row r="953" spans="1:17" ht="13.5" customHeight="1" x14ac:dyDescent="0.2">
      <c r="A953" s="81"/>
      <c r="B953" s="81"/>
      <c r="C953" s="81"/>
      <c r="D953" s="91"/>
      <c r="E953" s="81"/>
      <c r="F953" s="81"/>
      <c r="G953" s="81"/>
      <c r="H953" s="81"/>
      <c r="I953" s="81"/>
      <c r="J953" s="81"/>
      <c r="K953" s="81"/>
      <c r="L953" s="81"/>
      <c r="M953" s="81"/>
      <c r="N953" s="81"/>
      <c r="O953" s="81"/>
      <c r="P953" s="81"/>
      <c r="Q953" s="81"/>
    </row>
    <row r="954" spans="1:17" ht="13.5" customHeight="1" x14ac:dyDescent="0.2">
      <c r="A954" s="81"/>
      <c r="B954" s="81"/>
      <c r="C954" s="81"/>
      <c r="D954" s="91"/>
      <c r="E954" s="81"/>
      <c r="F954" s="81"/>
      <c r="G954" s="81"/>
      <c r="H954" s="81"/>
      <c r="I954" s="81"/>
      <c r="J954" s="81"/>
      <c r="K954" s="81"/>
      <c r="L954" s="81"/>
      <c r="M954" s="81"/>
      <c r="N954" s="81"/>
      <c r="O954" s="81"/>
      <c r="P954" s="81"/>
      <c r="Q954" s="81"/>
    </row>
    <row r="955" spans="1:17" ht="13.5" customHeight="1" x14ac:dyDescent="0.2">
      <c r="A955" s="81"/>
      <c r="B955" s="81"/>
      <c r="C955" s="81"/>
      <c r="D955" s="91"/>
      <c r="E955" s="81"/>
      <c r="F955" s="81"/>
      <c r="G955" s="81"/>
      <c r="H955" s="81"/>
      <c r="I955" s="81"/>
      <c r="J955" s="81"/>
      <c r="K955" s="81"/>
      <c r="L955" s="81"/>
      <c r="M955" s="81"/>
      <c r="N955" s="81"/>
      <c r="O955" s="81"/>
      <c r="P955" s="81"/>
      <c r="Q955" s="81"/>
    </row>
    <row r="956" spans="1:17" ht="13.5" customHeight="1" x14ac:dyDescent="0.2">
      <c r="A956" s="81"/>
      <c r="B956" s="81"/>
      <c r="C956" s="81"/>
      <c r="D956" s="91"/>
      <c r="E956" s="81"/>
      <c r="F956" s="81"/>
      <c r="G956" s="81"/>
      <c r="H956" s="81"/>
      <c r="I956" s="81"/>
      <c r="J956" s="81"/>
      <c r="K956" s="81"/>
      <c r="L956" s="81"/>
      <c r="M956" s="81"/>
      <c r="N956" s="81"/>
      <c r="O956" s="81"/>
      <c r="P956" s="81"/>
      <c r="Q956" s="81"/>
    </row>
    <row r="957" spans="1:17" ht="13.5" customHeight="1" x14ac:dyDescent="0.2">
      <c r="A957" s="81"/>
      <c r="B957" s="81"/>
      <c r="C957" s="81"/>
      <c r="D957" s="91"/>
      <c r="E957" s="81"/>
      <c r="F957" s="81"/>
      <c r="G957" s="81"/>
      <c r="H957" s="81"/>
      <c r="I957" s="81"/>
      <c r="J957" s="81"/>
      <c r="K957" s="81"/>
      <c r="L957" s="81"/>
      <c r="M957" s="81"/>
      <c r="N957" s="81"/>
      <c r="O957" s="81"/>
      <c r="P957" s="81"/>
      <c r="Q957" s="81"/>
    </row>
    <row r="958" spans="1:17" ht="13.5" customHeight="1" x14ac:dyDescent="0.2">
      <c r="A958" s="81"/>
      <c r="B958" s="81"/>
      <c r="C958" s="81"/>
      <c r="D958" s="91"/>
      <c r="E958" s="81"/>
      <c r="F958" s="81"/>
      <c r="G958" s="81"/>
      <c r="H958" s="81"/>
      <c r="I958" s="81"/>
      <c r="J958" s="81"/>
      <c r="K958" s="81"/>
      <c r="L958" s="81"/>
      <c r="M958" s="81"/>
      <c r="N958" s="81"/>
      <c r="O958" s="81"/>
      <c r="P958" s="81"/>
      <c r="Q958" s="81"/>
    </row>
    <row r="959" spans="1:17" ht="13.5" customHeight="1" x14ac:dyDescent="0.2">
      <c r="A959" s="81"/>
      <c r="B959" s="81"/>
      <c r="C959" s="81"/>
      <c r="D959" s="91"/>
      <c r="E959" s="81"/>
      <c r="F959" s="81"/>
      <c r="G959" s="81"/>
      <c r="H959" s="81"/>
      <c r="I959" s="81"/>
      <c r="J959" s="81"/>
      <c r="K959" s="81"/>
      <c r="L959" s="81"/>
      <c r="M959" s="81"/>
      <c r="N959" s="81"/>
      <c r="O959" s="81"/>
      <c r="P959" s="81"/>
      <c r="Q959" s="81"/>
    </row>
    <row r="960" spans="1:17" ht="13.5" customHeight="1" x14ac:dyDescent="0.2">
      <c r="A960" s="81"/>
      <c r="B960" s="81"/>
      <c r="C960" s="81"/>
      <c r="D960" s="91"/>
      <c r="E960" s="81"/>
      <c r="F960" s="81"/>
      <c r="G960" s="81"/>
      <c r="H960" s="81"/>
      <c r="I960" s="81"/>
      <c r="J960" s="81"/>
      <c r="K960" s="81"/>
      <c r="L960" s="81"/>
      <c r="M960" s="81"/>
      <c r="N960" s="81"/>
      <c r="O960" s="81"/>
      <c r="P960" s="81"/>
      <c r="Q960" s="81"/>
    </row>
    <row r="961" spans="1:17" ht="13.5" customHeight="1" x14ac:dyDescent="0.2">
      <c r="A961" s="81"/>
      <c r="B961" s="81"/>
      <c r="C961" s="81"/>
      <c r="D961" s="91"/>
      <c r="E961" s="81"/>
      <c r="F961" s="81"/>
      <c r="G961" s="81"/>
      <c r="H961" s="81"/>
      <c r="I961" s="81"/>
      <c r="J961" s="81"/>
      <c r="K961" s="81"/>
      <c r="L961" s="81"/>
      <c r="M961" s="81"/>
      <c r="N961" s="81"/>
      <c r="O961" s="81"/>
      <c r="P961" s="81"/>
      <c r="Q961" s="81"/>
    </row>
    <row r="962" spans="1:17" ht="13.5" customHeight="1" x14ac:dyDescent="0.2">
      <c r="A962" s="81"/>
      <c r="B962" s="81"/>
      <c r="C962" s="81"/>
      <c r="D962" s="91"/>
      <c r="E962" s="81"/>
      <c r="F962" s="81"/>
      <c r="G962" s="81"/>
      <c r="H962" s="81"/>
      <c r="I962" s="81"/>
      <c r="J962" s="81"/>
      <c r="K962" s="81"/>
      <c r="L962" s="81"/>
      <c r="M962" s="81"/>
      <c r="N962" s="81"/>
      <c r="O962" s="81"/>
      <c r="P962" s="81"/>
      <c r="Q962" s="81"/>
    </row>
    <row r="963" spans="1:17" ht="13.5" customHeight="1" x14ac:dyDescent="0.2">
      <c r="A963" s="81"/>
      <c r="B963" s="81"/>
      <c r="C963" s="81"/>
      <c r="D963" s="91"/>
      <c r="E963" s="81"/>
      <c r="F963" s="81"/>
      <c r="G963" s="81"/>
      <c r="H963" s="81"/>
      <c r="I963" s="81"/>
      <c r="J963" s="81"/>
      <c r="K963" s="81"/>
      <c r="L963" s="81"/>
      <c r="M963" s="81"/>
      <c r="N963" s="81"/>
      <c r="O963" s="81"/>
      <c r="P963" s="81"/>
      <c r="Q963" s="81"/>
    </row>
    <row r="964" spans="1:17" ht="13.5" customHeight="1" x14ac:dyDescent="0.2">
      <c r="A964" s="81"/>
      <c r="B964" s="81"/>
      <c r="C964" s="81"/>
      <c r="D964" s="91"/>
      <c r="E964" s="81"/>
      <c r="F964" s="81"/>
      <c r="G964" s="81"/>
      <c r="H964" s="81"/>
      <c r="I964" s="81"/>
      <c r="J964" s="81"/>
      <c r="K964" s="81"/>
      <c r="L964" s="81"/>
      <c r="M964" s="81"/>
      <c r="N964" s="81"/>
      <c r="O964" s="81"/>
      <c r="P964" s="81"/>
      <c r="Q964" s="81"/>
    </row>
    <row r="965" spans="1:17" ht="13.5" customHeight="1" x14ac:dyDescent="0.2">
      <c r="A965" s="81"/>
      <c r="B965" s="81"/>
      <c r="C965" s="81"/>
      <c r="D965" s="91"/>
      <c r="E965" s="81"/>
      <c r="F965" s="81"/>
      <c r="G965" s="81"/>
      <c r="H965" s="81"/>
      <c r="I965" s="81"/>
      <c r="J965" s="81"/>
      <c r="K965" s="81"/>
      <c r="L965" s="81"/>
      <c r="M965" s="81"/>
      <c r="N965" s="81"/>
      <c r="O965" s="81"/>
      <c r="P965" s="81"/>
      <c r="Q965" s="81"/>
    </row>
    <row r="966" spans="1:17" ht="13.5" customHeight="1" x14ac:dyDescent="0.2">
      <c r="A966" s="81"/>
      <c r="B966" s="81"/>
      <c r="C966" s="81"/>
      <c r="D966" s="91"/>
      <c r="E966" s="81"/>
      <c r="F966" s="81"/>
      <c r="G966" s="81"/>
      <c r="H966" s="81"/>
      <c r="I966" s="81"/>
      <c r="J966" s="81"/>
      <c r="K966" s="81"/>
      <c r="L966" s="81"/>
      <c r="M966" s="81"/>
      <c r="N966" s="81"/>
      <c r="O966" s="81"/>
      <c r="P966" s="81"/>
      <c r="Q966" s="81"/>
    </row>
    <row r="967" spans="1:17" ht="13.5" customHeight="1" x14ac:dyDescent="0.2">
      <c r="A967" s="81"/>
      <c r="B967" s="81"/>
      <c r="C967" s="81"/>
      <c r="D967" s="91"/>
      <c r="E967" s="81"/>
      <c r="F967" s="81"/>
      <c r="G967" s="81"/>
      <c r="H967" s="81"/>
      <c r="I967" s="81"/>
      <c r="J967" s="81"/>
      <c r="K967" s="81"/>
      <c r="L967" s="81"/>
      <c r="M967" s="81"/>
      <c r="N967" s="81"/>
      <c r="O967" s="81"/>
      <c r="P967" s="81"/>
      <c r="Q967" s="81"/>
    </row>
    <row r="968" spans="1:17" ht="13.5" customHeight="1" x14ac:dyDescent="0.2">
      <c r="A968" s="81"/>
      <c r="B968" s="81"/>
      <c r="C968" s="81"/>
      <c r="D968" s="91"/>
      <c r="E968" s="81"/>
      <c r="F968" s="81"/>
      <c r="G968" s="81"/>
      <c r="H968" s="81"/>
      <c r="I968" s="81"/>
      <c r="J968" s="81"/>
      <c r="K968" s="81"/>
      <c r="L968" s="81"/>
      <c r="M968" s="81"/>
      <c r="N968" s="81"/>
      <c r="O968" s="81"/>
      <c r="P968" s="81"/>
      <c r="Q968" s="81"/>
    </row>
    <row r="969" spans="1:17" ht="13.5" customHeight="1" x14ac:dyDescent="0.2">
      <c r="A969" s="81"/>
      <c r="B969" s="81"/>
      <c r="C969" s="81"/>
      <c r="D969" s="91"/>
      <c r="E969" s="81"/>
      <c r="F969" s="81"/>
      <c r="G969" s="81"/>
      <c r="H969" s="81"/>
      <c r="I969" s="81"/>
      <c r="J969" s="81"/>
      <c r="K969" s="81"/>
      <c r="L969" s="81"/>
      <c r="M969" s="81"/>
      <c r="N969" s="81"/>
      <c r="O969" s="81"/>
      <c r="P969" s="81"/>
      <c r="Q969" s="81"/>
    </row>
    <row r="970" spans="1:17" ht="13.5" customHeight="1" x14ac:dyDescent="0.2">
      <c r="A970" s="81"/>
      <c r="B970" s="81"/>
      <c r="C970" s="81"/>
      <c r="D970" s="91"/>
      <c r="E970" s="81"/>
      <c r="F970" s="81"/>
      <c r="G970" s="81"/>
      <c r="H970" s="81"/>
      <c r="I970" s="81"/>
      <c r="J970" s="81"/>
      <c r="K970" s="81"/>
      <c r="L970" s="81"/>
      <c r="M970" s="81"/>
      <c r="N970" s="81"/>
      <c r="O970" s="81"/>
      <c r="P970" s="81"/>
      <c r="Q970" s="81"/>
    </row>
  </sheetData>
  <sheetProtection algorithmName="SHA-512" hashValue="qT5h1Bg/JzMw79IcUaOqukPGACASJQgYNi41B9rEGBlA4BFJ5VUFk/l14BYq4n1MdO1hF2aiqRvOdSXL9mZSKQ==" saltValue="XS/4VLOHB+YKooflMv5unQ==" spinCount="100000" sheet="1" objects="1" scenarios="1"/>
  <mergeCells count="6">
    <mergeCell ref="H5:J5"/>
    <mergeCell ref="A5:A6"/>
    <mergeCell ref="B5:B6"/>
    <mergeCell ref="C5:C6"/>
    <mergeCell ref="D5:D6"/>
    <mergeCell ref="E5:G5"/>
  </mergeCells>
  <pageMargins left="0.47" right="0.23622047244094491" top="0.25" bottom="0.23622047244094491" header="0" footer="0"/>
  <pageSetup paperSize="9" scale="62" fitToHeight="0" orientation="portrait" r:id="rId1"/>
  <ignoredErrors>
    <ignoredError sqref="C37: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79"/>
  <sheetViews>
    <sheetView showGridLines="0" zoomScaleNormal="100" workbookViewId="0">
      <selection activeCell="F58" sqref="F58"/>
    </sheetView>
  </sheetViews>
  <sheetFormatPr defaultColWidth="8.85546875" defaultRowHeight="15" x14ac:dyDescent="0.25"/>
  <cols>
    <col min="1" max="1" width="7.5703125" style="133" customWidth="1"/>
    <col min="2" max="2" width="13" style="133" customWidth="1"/>
    <col min="3" max="3" width="7.85546875" style="145" customWidth="1"/>
    <col min="4" max="4" width="41.140625" style="146" customWidth="1"/>
    <col min="5" max="6" width="31" style="133" customWidth="1"/>
  </cols>
  <sheetData>
    <row r="1" spans="1:6" x14ac:dyDescent="0.25">
      <c r="A1" s="14"/>
      <c r="B1" s="14"/>
      <c r="C1" s="14"/>
      <c r="D1" s="14"/>
      <c r="E1" s="14"/>
      <c r="F1" s="14"/>
    </row>
    <row r="2" spans="1:6" ht="16.5" x14ac:dyDescent="0.25">
      <c r="A2" s="13" t="s">
        <v>130</v>
      </c>
      <c r="B2" s="12"/>
      <c r="C2" s="11"/>
      <c r="D2" s="12"/>
      <c r="E2" s="11"/>
      <c r="F2" s="132"/>
    </row>
    <row r="3" spans="1:6" ht="16.5" x14ac:dyDescent="0.25">
      <c r="A3" s="134"/>
      <c r="C3" s="133"/>
      <c r="D3" s="133"/>
      <c r="F3" s="148" t="s">
        <v>536</v>
      </c>
    </row>
    <row r="4" spans="1:6" ht="27" x14ac:dyDescent="0.25">
      <c r="A4" s="135" t="s">
        <v>129</v>
      </c>
      <c r="B4" s="135" t="s">
        <v>128</v>
      </c>
      <c r="C4" s="135" t="s">
        <v>127</v>
      </c>
      <c r="D4" s="147" t="s">
        <v>180</v>
      </c>
      <c r="E4" s="136" t="s">
        <v>126</v>
      </c>
      <c r="F4" s="136" t="s">
        <v>125</v>
      </c>
    </row>
    <row r="5" spans="1:6" ht="25.5" x14ac:dyDescent="0.25">
      <c r="A5" s="29" t="s">
        <v>124</v>
      </c>
      <c r="B5" s="37" t="s">
        <v>225</v>
      </c>
      <c r="C5" s="30" t="s">
        <v>123</v>
      </c>
      <c r="D5" s="31" t="s">
        <v>211</v>
      </c>
      <c r="E5" s="48">
        <f>E6+E22+E39+E40+E41</f>
        <v>122192803</v>
      </c>
      <c r="F5" s="48">
        <f>F6+F22+F39+F40+F41</f>
        <v>-91001705</v>
      </c>
    </row>
    <row r="6" spans="1:6" ht="25.5" x14ac:dyDescent="0.25">
      <c r="A6" s="29" t="s">
        <v>122</v>
      </c>
      <c r="B6" s="32" t="s">
        <v>121</v>
      </c>
      <c r="C6" s="30">
        <v>1</v>
      </c>
      <c r="D6" s="33" t="s">
        <v>120</v>
      </c>
      <c r="E6" s="48">
        <f>E7+E8</f>
        <v>42388323</v>
      </c>
      <c r="F6" s="48">
        <f>F7+F8</f>
        <v>35669830</v>
      </c>
    </row>
    <row r="7" spans="1:6" x14ac:dyDescent="0.25">
      <c r="A7" s="52" t="s">
        <v>119</v>
      </c>
      <c r="B7" s="32"/>
      <c r="C7" s="34" t="s">
        <v>118</v>
      </c>
      <c r="D7" s="35" t="s">
        <v>185</v>
      </c>
      <c r="E7" s="36">
        <v>61088284</v>
      </c>
      <c r="F7" s="36">
        <v>58452506</v>
      </c>
    </row>
    <row r="8" spans="1:6" ht="21" customHeight="1" x14ac:dyDescent="0.25">
      <c r="A8" s="224" t="s">
        <v>578</v>
      </c>
      <c r="B8" s="37" t="s">
        <v>226</v>
      </c>
      <c r="C8" s="34" t="s">
        <v>116</v>
      </c>
      <c r="D8" s="38" t="s">
        <v>115</v>
      </c>
      <c r="E8" s="36">
        <f>SUM(E9:E21)</f>
        <v>-18699961</v>
      </c>
      <c r="F8" s="36">
        <f>SUM(F9:F21)</f>
        <v>-22782676</v>
      </c>
    </row>
    <row r="9" spans="1:6" x14ac:dyDescent="0.25">
      <c r="A9" s="52" t="s">
        <v>114</v>
      </c>
      <c r="B9" s="32"/>
      <c r="C9" s="39" t="s">
        <v>113</v>
      </c>
      <c r="D9" s="40" t="s">
        <v>112</v>
      </c>
      <c r="E9" s="36">
        <v>11372873</v>
      </c>
      <c r="F9" s="36">
        <v>9879072</v>
      </c>
    </row>
    <row r="10" spans="1:6" x14ac:dyDescent="0.25">
      <c r="A10" s="52" t="s">
        <v>111</v>
      </c>
      <c r="B10" s="32"/>
      <c r="C10" s="39" t="s">
        <v>110</v>
      </c>
      <c r="D10" s="40" t="s">
        <v>109</v>
      </c>
      <c r="E10" s="36">
        <v>4666831</v>
      </c>
      <c r="F10" s="36">
        <v>4156109</v>
      </c>
    </row>
    <row r="11" spans="1:6" x14ac:dyDescent="0.25">
      <c r="A11" s="52" t="s">
        <v>108</v>
      </c>
      <c r="B11" s="32"/>
      <c r="C11" s="51" t="s">
        <v>107</v>
      </c>
      <c r="D11" s="40" t="s">
        <v>186</v>
      </c>
      <c r="E11" s="36">
        <v>466973</v>
      </c>
      <c r="F11" s="36">
        <v>13202</v>
      </c>
    </row>
    <row r="12" spans="1:6" x14ac:dyDescent="0.25">
      <c r="A12" s="52" t="s">
        <v>105</v>
      </c>
      <c r="B12" s="32"/>
      <c r="C12" s="51" t="s">
        <v>104</v>
      </c>
      <c r="D12" s="40" t="s">
        <v>187</v>
      </c>
      <c r="E12" s="36">
        <v>0</v>
      </c>
      <c r="F12" s="36">
        <v>0</v>
      </c>
    </row>
    <row r="13" spans="1:6" ht="25.5" x14ac:dyDescent="0.25">
      <c r="A13" s="52" t="s">
        <v>102</v>
      </c>
      <c r="B13" s="32"/>
      <c r="C13" s="51" t="s">
        <v>101</v>
      </c>
      <c r="D13" s="41" t="s">
        <v>106</v>
      </c>
      <c r="E13" s="36">
        <v>-5385542</v>
      </c>
      <c r="F13" s="36">
        <v>-5295762</v>
      </c>
    </row>
    <row r="14" spans="1:6" x14ac:dyDescent="0.25">
      <c r="A14" s="52" t="s">
        <v>99</v>
      </c>
      <c r="B14" s="32"/>
      <c r="C14" s="51" t="s">
        <v>98</v>
      </c>
      <c r="D14" s="40" t="s">
        <v>103</v>
      </c>
      <c r="E14" s="36">
        <v>1958075</v>
      </c>
      <c r="F14" s="36">
        <v>1813580</v>
      </c>
    </row>
    <row r="15" spans="1:6" x14ac:dyDescent="0.25">
      <c r="A15" s="52" t="s">
        <v>96</v>
      </c>
      <c r="B15" s="32"/>
      <c r="C15" s="51" t="s">
        <v>95</v>
      </c>
      <c r="D15" s="40" t="s">
        <v>100</v>
      </c>
      <c r="E15" s="36">
        <v>-30373514</v>
      </c>
      <c r="F15" s="36">
        <v>-31908797</v>
      </c>
    </row>
    <row r="16" spans="1:6" x14ac:dyDescent="0.25">
      <c r="A16" s="52" t="s">
        <v>93</v>
      </c>
      <c r="B16" s="37"/>
      <c r="C16" s="51" t="s">
        <v>92</v>
      </c>
      <c r="D16" s="40" t="s">
        <v>202</v>
      </c>
      <c r="E16" s="36">
        <v>0</v>
      </c>
      <c r="F16" s="36">
        <v>0</v>
      </c>
    </row>
    <row r="17" spans="1:6" x14ac:dyDescent="0.25">
      <c r="A17" s="52" t="s">
        <v>90</v>
      </c>
      <c r="B17" s="32"/>
      <c r="C17" s="51" t="s">
        <v>227</v>
      </c>
      <c r="D17" s="42" t="s">
        <v>97</v>
      </c>
      <c r="E17" s="36">
        <v>-1430408</v>
      </c>
      <c r="F17" s="36">
        <v>-1781169</v>
      </c>
    </row>
    <row r="18" spans="1:6" ht="25.5" x14ac:dyDescent="0.25">
      <c r="A18" s="52" t="s">
        <v>88</v>
      </c>
      <c r="B18" s="32"/>
      <c r="C18" s="51" t="s">
        <v>228</v>
      </c>
      <c r="D18" s="42" t="s">
        <v>203</v>
      </c>
      <c r="E18" s="36">
        <v>0</v>
      </c>
      <c r="F18" s="36">
        <v>0</v>
      </c>
    </row>
    <row r="19" spans="1:6" x14ac:dyDescent="0.25">
      <c r="A19" s="52" t="s">
        <v>86</v>
      </c>
      <c r="B19" s="32"/>
      <c r="C19" s="51" t="s">
        <v>229</v>
      </c>
      <c r="D19" s="42" t="s">
        <v>194</v>
      </c>
      <c r="E19" s="36">
        <v>8535718</v>
      </c>
      <c r="F19" s="36">
        <v>10721288</v>
      </c>
    </row>
    <row r="20" spans="1:6" ht="25.5" x14ac:dyDescent="0.25">
      <c r="A20" s="52" t="s">
        <v>83</v>
      </c>
      <c r="B20" s="32"/>
      <c r="C20" s="51" t="s">
        <v>230</v>
      </c>
      <c r="D20" s="42" t="s">
        <v>94</v>
      </c>
      <c r="E20" s="36">
        <v>62961</v>
      </c>
      <c r="F20" s="36">
        <v>-561893</v>
      </c>
    </row>
    <row r="21" spans="1:6" x14ac:dyDescent="0.25">
      <c r="A21" s="52" t="s">
        <v>81</v>
      </c>
      <c r="B21" s="32"/>
      <c r="C21" s="51" t="s">
        <v>231</v>
      </c>
      <c r="D21" s="41" t="s">
        <v>91</v>
      </c>
      <c r="E21" s="36">
        <v>-8573928</v>
      </c>
      <c r="F21" s="36">
        <v>-9818306</v>
      </c>
    </row>
    <row r="22" spans="1:6" x14ac:dyDescent="0.25">
      <c r="A22" s="29" t="s">
        <v>79</v>
      </c>
      <c r="B22" s="37" t="s">
        <v>232</v>
      </c>
      <c r="C22" s="30">
        <v>2</v>
      </c>
      <c r="D22" s="43" t="s">
        <v>89</v>
      </c>
      <c r="E22" s="48">
        <f>SUM(E23:E38)</f>
        <v>64364382</v>
      </c>
      <c r="F22" s="48">
        <f>SUM(F23:F38)</f>
        <v>-151921045</v>
      </c>
    </row>
    <row r="23" spans="1:6" ht="25.5" x14ac:dyDescent="0.25">
      <c r="A23" s="52" t="s">
        <v>77</v>
      </c>
      <c r="B23" s="32"/>
      <c r="C23" s="34" t="s">
        <v>87</v>
      </c>
      <c r="D23" s="44" t="s">
        <v>195</v>
      </c>
      <c r="E23" s="36">
        <v>35824743</v>
      </c>
      <c r="F23" s="36">
        <v>14501128</v>
      </c>
    </row>
    <row r="24" spans="1:6" ht="25.5" x14ac:dyDescent="0.25">
      <c r="A24" s="52" t="s">
        <v>75</v>
      </c>
      <c r="B24" s="32"/>
      <c r="C24" s="34" t="s">
        <v>85</v>
      </c>
      <c r="D24" s="44" t="s">
        <v>84</v>
      </c>
      <c r="E24" s="36">
        <v>45189142</v>
      </c>
      <c r="F24" s="36">
        <v>-102526413</v>
      </c>
    </row>
    <row r="25" spans="1:6" ht="25.5" x14ac:dyDescent="0.25">
      <c r="A25" s="52" t="s">
        <v>72</v>
      </c>
      <c r="B25" s="32"/>
      <c r="C25" s="34" t="s">
        <v>82</v>
      </c>
      <c r="D25" s="44" t="s">
        <v>196</v>
      </c>
      <c r="E25" s="36">
        <v>-2421848</v>
      </c>
      <c r="F25" s="36">
        <v>-37908386</v>
      </c>
    </row>
    <row r="26" spans="1:6" ht="25.5" x14ac:dyDescent="0.25">
      <c r="A26" s="52" t="s">
        <v>69</v>
      </c>
      <c r="B26" s="32"/>
      <c r="C26" s="34" t="s">
        <v>80</v>
      </c>
      <c r="D26" s="41" t="s">
        <v>204</v>
      </c>
      <c r="E26" s="36">
        <v>-21220862</v>
      </c>
      <c r="F26" s="36">
        <v>-4927162</v>
      </c>
    </row>
    <row r="27" spans="1:6" ht="25.5" x14ac:dyDescent="0.25">
      <c r="A27" s="52" t="s">
        <v>66</v>
      </c>
      <c r="B27" s="32"/>
      <c r="C27" s="34" t="s">
        <v>78</v>
      </c>
      <c r="D27" s="41" t="s">
        <v>205</v>
      </c>
      <c r="E27" s="36">
        <v>-1394005</v>
      </c>
      <c r="F27" s="36">
        <v>-8471127</v>
      </c>
    </row>
    <row r="28" spans="1:6" ht="24.75" customHeight="1" x14ac:dyDescent="0.25">
      <c r="A28" s="52" t="s">
        <v>64</v>
      </c>
      <c r="B28" s="32"/>
      <c r="C28" s="34" t="s">
        <v>76</v>
      </c>
      <c r="D28" s="44" t="s">
        <v>73</v>
      </c>
      <c r="E28" s="54">
        <v>-2986520</v>
      </c>
      <c r="F28" s="54">
        <v>285308</v>
      </c>
    </row>
    <row r="29" spans="1:6" x14ac:dyDescent="0.25">
      <c r="A29" s="52" t="s">
        <v>62</v>
      </c>
      <c r="B29" s="32"/>
      <c r="C29" s="34" t="s">
        <v>74</v>
      </c>
      <c r="D29" s="44" t="s">
        <v>70</v>
      </c>
      <c r="E29" s="36">
        <v>0</v>
      </c>
      <c r="F29" s="36">
        <v>0</v>
      </c>
    </row>
    <row r="30" spans="1:6" x14ac:dyDescent="0.25">
      <c r="A30" s="52" t="s">
        <v>60</v>
      </c>
      <c r="B30" s="32"/>
      <c r="C30" s="34" t="s">
        <v>71</v>
      </c>
      <c r="D30" s="44" t="s">
        <v>197</v>
      </c>
      <c r="E30" s="36">
        <v>-7565731</v>
      </c>
      <c r="F30" s="36">
        <v>-249332</v>
      </c>
    </row>
    <row r="31" spans="1:6" x14ac:dyDescent="0.25">
      <c r="A31" s="52" t="s">
        <v>57</v>
      </c>
      <c r="B31" s="32"/>
      <c r="C31" s="34" t="s">
        <v>68</v>
      </c>
      <c r="D31" s="44" t="s">
        <v>206</v>
      </c>
      <c r="E31" s="36">
        <v>0</v>
      </c>
      <c r="F31" s="36">
        <v>0</v>
      </c>
    </row>
    <row r="32" spans="1:6" x14ac:dyDescent="0.25">
      <c r="A32" s="52" t="s">
        <v>55</v>
      </c>
      <c r="B32" s="32"/>
      <c r="C32" s="34" t="s">
        <v>65</v>
      </c>
      <c r="D32" s="44" t="s">
        <v>67</v>
      </c>
      <c r="E32" s="36">
        <v>4979935</v>
      </c>
      <c r="F32" s="36">
        <v>-4166008</v>
      </c>
    </row>
    <row r="33" spans="1:6" x14ac:dyDescent="0.25">
      <c r="A33" s="52" t="s">
        <v>52</v>
      </c>
      <c r="B33" s="32"/>
      <c r="C33" s="34" t="s">
        <v>63</v>
      </c>
      <c r="D33" s="41" t="s">
        <v>199</v>
      </c>
      <c r="E33" s="36">
        <v>0</v>
      </c>
      <c r="F33" s="36">
        <v>0</v>
      </c>
    </row>
    <row r="34" spans="1:6" x14ac:dyDescent="0.25">
      <c r="A34" s="52" t="s">
        <v>49</v>
      </c>
      <c r="B34" s="32"/>
      <c r="C34" s="34" t="s">
        <v>61</v>
      </c>
      <c r="D34" s="41" t="s">
        <v>198</v>
      </c>
      <c r="E34" s="36">
        <v>-621612</v>
      </c>
      <c r="F34" s="36">
        <v>398862</v>
      </c>
    </row>
    <row r="35" spans="1:6" ht="36.75" customHeight="1" x14ac:dyDescent="0.25">
      <c r="A35" s="52" t="s">
        <v>47</v>
      </c>
      <c r="B35" s="32"/>
      <c r="C35" s="34" t="s">
        <v>59</v>
      </c>
      <c r="D35" s="44" t="s">
        <v>58</v>
      </c>
      <c r="E35" s="54">
        <v>2533174</v>
      </c>
      <c r="F35" s="54">
        <v>-1211978</v>
      </c>
    </row>
    <row r="36" spans="1:6" ht="18" customHeight="1" x14ac:dyDescent="0.25">
      <c r="A36" s="52" t="s">
        <v>45</v>
      </c>
      <c r="B36" s="32"/>
      <c r="C36" s="34" t="s">
        <v>56</v>
      </c>
      <c r="D36" s="45" t="s">
        <v>53</v>
      </c>
      <c r="E36" s="207">
        <v>102448</v>
      </c>
      <c r="F36" s="207">
        <v>-9793743</v>
      </c>
    </row>
    <row r="37" spans="1:6" x14ac:dyDescent="0.25">
      <c r="A37" s="52" t="s">
        <v>42</v>
      </c>
      <c r="B37" s="32"/>
      <c r="C37" s="34" t="s">
        <v>54</v>
      </c>
      <c r="D37" s="45" t="s">
        <v>50</v>
      </c>
      <c r="E37" s="36">
        <v>3631608</v>
      </c>
      <c r="F37" s="36">
        <v>1054647</v>
      </c>
    </row>
    <row r="38" spans="1:6" ht="33" customHeight="1" x14ac:dyDescent="0.25">
      <c r="A38" s="52" t="s">
        <v>40</v>
      </c>
      <c r="B38" s="32"/>
      <c r="C38" s="34" t="s">
        <v>51</v>
      </c>
      <c r="D38" s="45" t="s">
        <v>48</v>
      </c>
      <c r="E38" s="207">
        <v>8313910</v>
      </c>
      <c r="F38" s="207">
        <v>1093159</v>
      </c>
    </row>
    <row r="39" spans="1:6" x14ac:dyDescent="0.25">
      <c r="A39" s="29" t="s">
        <v>38</v>
      </c>
      <c r="B39" s="32"/>
      <c r="C39" s="46">
        <v>3</v>
      </c>
      <c r="D39" s="47" t="s">
        <v>46</v>
      </c>
      <c r="E39" s="48">
        <v>-21833163</v>
      </c>
      <c r="F39" s="48">
        <v>-9042800</v>
      </c>
    </row>
    <row r="40" spans="1:6" x14ac:dyDescent="0.25">
      <c r="A40" s="29" t="s">
        <v>36</v>
      </c>
      <c r="B40" s="32"/>
      <c r="C40" s="46">
        <v>4</v>
      </c>
      <c r="D40" s="47" t="s">
        <v>200</v>
      </c>
      <c r="E40" s="48">
        <v>27437761</v>
      </c>
      <c r="F40" s="48">
        <v>26730657</v>
      </c>
    </row>
    <row r="41" spans="1:6" x14ac:dyDescent="0.25">
      <c r="A41" s="29" t="s">
        <v>34</v>
      </c>
      <c r="B41" s="32"/>
      <c r="C41" s="46">
        <v>5</v>
      </c>
      <c r="D41" s="47" t="s">
        <v>201</v>
      </c>
      <c r="E41" s="48">
        <v>9835500</v>
      </c>
      <c r="F41" s="48">
        <v>7561653</v>
      </c>
    </row>
    <row r="42" spans="1:6" ht="21" customHeight="1" x14ac:dyDescent="0.25">
      <c r="A42" s="29" t="s">
        <v>33</v>
      </c>
      <c r="B42" s="37" t="s">
        <v>523</v>
      </c>
      <c r="C42" s="30" t="s">
        <v>44</v>
      </c>
      <c r="D42" s="31" t="s">
        <v>43</v>
      </c>
      <c r="E42" s="218">
        <f>SUM(E43:E49)</f>
        <v>-16073436</v>
      </c>
      <c r="F42" s="218">
        <f>SUM(F43:F49)</f>
        <v>-15059113</v>
      </c>
    </row>
    <row r="43" spans="1:6" x14ac:dyDescent="0.25">
      <c r="A43" s="52" t="s">
        <v>32</v>
      </c>
      <c r="B43" s="32"/>
      <c r="C43" s="49">
        <v>1</v>
      </c>
      <c r="D43" s="44" t="s">
        <v>41</v>
      </c>
      <c r="E43" s="36">
        <v>335637</v>
      </c>
      <c r="F43" s="36">
        <v>989794</v>
      </c>
    </row>
    <row r="44" spans="1:6" x14ac:dyDescent="0.25">
      <c r="A44" s="52" t="s">
        <v>31</v>
      </c>
      <c r="B44" s="32"/>
      <c r="C44" s="49">
        <v>2</v>
      </c>
      <c r="D44" s="44" t="s">
        <v>39</v>
      </c>
      <c r="E44" s="36">
        <v>-9649188</v>
      </c>
      <c r="F44" s="36">
        <v>-9799488</v>
      </c>
    </row>
    <row r="45" spans="1:6" x14ac:dyDescent="0.25">
      <c r="A45" s="52" t="s">
        <v>30</v>
      </c>
      <c r="B45" s="32"/>
      <c r="C45" s="49">
        <v>3</v>
      </c>
      <c r="D45" s="44" t="s">
        <v>37</v>
      </c>
      <c r="E45" s="36">
        <v>40578</v>
      </c>
      <c r="F45" s="36">
        <v>0</v>
      </c>
    </row>
    <row r="46" spans="1:6" x14ac:dyDescent="0.25">
      <c r="A46" s="52" t="s">
        <v>29</v>
      </c>
      <c r="B46" s="32"/>
      <c r="C46" s="49">
        <v>4</v>
      </c>
      <c r="D46" s="44" t="s">
        <v>35</v>
      </c>
      <c r="E46" s="36">
        <v>-4856178</v>
      </c>
      <c r="F46" s="36">
        <v>-5941557</v>
      </c>
    </row>
    <row r="47" spans="1:6" ht="25.5" x14ac:dyDescent="0.25">
      <c r="A47" s="52" t="s">
        <v>28</v>
      </c>
      <c r="B47" s="32"/>
      <c r="C47" s="49">
        <v>5</v>
      </c>
      <c r="D47" s="44" t="s">
        <v>207</v>
      </c>
      <c r="E47" s="36">
        <v>0</v>
      </c>
      <c r="F47" s="36">
        <v>0</v>
      </c>
    </row>
    <row r="48" spans="1:6" ht="25.5" x14ac:dyDescent="0.25">
      <c r="A48" s="52" t="s">
        <v>27</v>
      </c>
      <c r="B48" s="32"/>
      <c r="C48" s="49">
        <v>6</v>
      </c>
      <c r="D48" s="44" t="s">
        <v>208</v>
      </c>
      <c r="E48" s="36">
        <v>-1944285</v>
      </c>
      <c r="F48" s="36">
        <v>-307862</v>
      </c>
    </row>
    <row r="49" spans="1:6" ht="26.25" customHeight="1" x14ac:dyDescent="0.25">
      <c r="A49" s="52" t="s">
        <v>26</v>
      </c>
      <c r="B49" s="32"/>
      <c r="C49" s="49">
        <v>7</v>
      </c>
      <c r="D49" s="35" t="s">
        <v>209</v>
      </c>
      <c r="E49" s="36">
        <v>0</v>
      </c>
      <c r="F49" s="36">
        <v>0</v>
      </c>
    </row>
    <row r="50" spans="1:6" x14ac:dyDescent="0.25">
      <c r="A50" s="29" t="s">
        <v>25</v>
      </c>
      <c r="B50" s="37" t="s">
        <v>524</v>
      </c>
      <c r="C50" s="30" t="s">
        <v>23</v>
      </c>
      <c r="D50" s="31" t="s">
        <v>22</v>
      </c>
      <c r="E50" s="48">
        <f>SUM(E51:E61)</f>
        <v>-120691319</v>
      </c>
      <c r="F50" s="48">
        <f>SUM(F51:F61)</f>
        <v>-5406549</v>
      </c>
    </row>
    <row r="51" spans="1:6" x14ac:dyDescent="0.25">
      <c r="A51" s="52" t="s">
        <v>24</v>
      </c>
      <c r="B51" s="32"/>
      <c r="C51" s="49">
        <v>1</v>
      </c>
      <c r="D51" s="35" t="s">
        <v>20</v>
      </c>
      <c r="E51" s="36">
        <v>0</v>
      </c>
      <c r="F51" s="36">
        <v>0</v>
      </c>
    </row>
    <row r="52" spans="1:6" ht="25.5" x14ac:dyDescent="0.25">
      <c r="A52" s="52" t="s">
        <v>21</v>
      </c>
      <c r="B52" s="32"/>
      <c r="C52" s="49">
        <v>2</v>
      </c>
      <c r="D52" s="35" t="s">
        <v>188</v>
      </c>
      <c r="E52" s="36">
        <v>0</v>
      </c>
      <c r="F52" s="36">
        <v>0</v>
      </c>
    </row>
    <row r="53" spans="1:6" ht="25.5" x14ac:dyDescent="0.25">
      <c r="A53" s="52" t="s">
        <v>19</v>
      </c>
      <c r="B53" s="32"/>
      <c r="C53" s="49">
        <v>3</v>
      </c>
      <c r="D53" s="35" t="s">
        <v>18</v>
      </c>
      <c r="E53" s="36">
        <v>0</v>
      </c>
      <c r="F53" s="36">
        <v>0</v>
      </c>
    </row>
    <row r="54" spans="1:6" x14ac:dyDescent="0.25">
      <c r="A54" s="52" t="s">
        <v>17</v>
      </c>
      <c r="B54" s="32"/>
      <c r="C54" s="49">
        <v>4</v>
      </c>
      <c r="D54" s="35" t="s">
        <v>189</v>
      </c>
      <c r="E54" s="36">
        <v>0</v>
      </c>
      <c r="F54" s="36">
        <v>0</v>
      </c>
    </row>
    <row r="55" spans="1:6" x14ac:dyDescent="0.25">
      <c r="A55" s="52" t="s">
        <v>15</v>
      </c>
      <c r="B55" s="32"/>
      <c r="C55" s="49">
        <v>5</v>
      </c>
      <c r="D55" s="35" t="s">
        <v>190</v>
      </c>
      <c r="E55" s="36">
        <v>0</v>
      </c>
      <c r="F55" s="36">
        <v>0</v>
      </c>
    </row>
    <row r="56" spans="1:6" ht="25.5" x14ac:dyDescent="0.25">
      <c r="A56" s="52" t="s">
        <v>13</v>
      </c>
      <c r="B56" s="32"/>
      <c r="C56" s="49">
        <v>6</v>
      </c>
      <c r="D56" s="35" t="s">
        <v>191</v>
      </c>
      <c r="E56" s="36">
        <v>0</v>
      </c>
      <c r="F56" s="36">
        <v>0</v>
      </c>
    </row>
    <row r="57" spans="1:6" ht="25.5" x14ac:dyDescent="0.25">
      <c r="A57" s="52" t="s">
        <v>12</v>
      </c>
      <c r="B57" s="32"/>
      <c r="C57" s="49">
        <v>7</v>
      </c>
      <c r="D57" s="35" t="s">
        <v>16</v>
      </c>
      <c r="E57" s="36">
        <v>-479945</v>
      </c>
      <c r="F57" s="36">
        <v>-136345</v>
      </c>
    </row>
    <row r="58" spans="1:6" x14ac:dyDescent="0.25">
      <c r="A58" s="52" t="s">
        <v>10</v>
      </c>
      <c r="B58" s="32"/>
      <c r="C58" s="49">
        <v>8</v>
      </c>
      <c r="D58" s="35" t="s">
        <v>14</v>
      </c>
      <c r="E58" s="36">
        <v>0</v>
      </c>
      <c r="F58" s="36">
        <v>0</v>
      </c>
    </row>
    <row r="59" spans="1:6" x14ac:dyDescent="0.25">
      <c r="A59" s="52" t="s">
        <v>7</v>
      </c>
      <c r="B59" s="32"/>
      <c r="C59" s="49">
        <v>9</v>
      </c>
      <c r="D59" s="35" t="s">
        <v>192</v>
      </c>
      <c r="E59" s="36">
        <v>-54377</v>
      </c>
      <c r="F59" s="36">
        <v>-1985</v>
      </c>
    </row>
    <row r="60" spans="1:6" x14ac:dyDescent="0.25">
      <c r="A60" s="52" t="s">
        <v>4</v>
      </c>
      <c r="B60" s="32"/>
      <c r="C60" s="49">
        <v>10</v>
      </c>
      <c r="D60" s="35" t="s">
        <v>193</v>
      </c>
      <c r="E60" s="36">
        <v>-115032126</v>
      </c>
      <c r="F60" s="36">
        <v>-162462</v>
      </c>
    </row>
    <row r="61" spans="1:6" x14ac:dyDescent="0.25">
      <c r="A61" s="52" t="s">
        <v>2</v>
      </c>
      <c r="B61" s="32"/>
      <c r="C61" s="49">
        <v>11</v>
      </c>
      <c r="D61" s="35" t="s">
        <v>210</v>
      </c>
      <c r="E61" s="36">
        <v>-5124871</v>
      </c>
      <c r="F61" s="36">
        <v>-5105757</v>
      </c>
    </row>
    <row r="62" spans="1:6" x14ac:dyDescent="0.25">
      <c r="A62" s="29" t="s">
        <v>212</v>
      </c>
      <c r="B62" s="37" t="s">
        <v>525</v>
      </c>
      <c r="C62" s="30" t="s">
        <v>9</v>
      </c>
      <c r="D62" s="31" t="s">
        <v>11</v>
      </c>
      <c r="E62" s="48">
        <f>E5+E42+E50</f>
        <v>-14571952</v>
      </c>
      <c r="F62" s="48">
        <f>F5+F42+F50</f>
        <v>-111467367</v>
      </c>
    </row>
    <row r="63" spans="1:6" ht="25.5" x14ac:dyDescent="0.25">
      <c r="A63" s="29" t="s">
        <v>213</v>
      </c>
      <c r="B63" s="32"/>
      <c r="C63" s="30" t="s">
        <v>6</v>
      </c>
      <c r="D63" s="31" t="s">
        <v>8</v>
      </c>
      <c r="E63" s="48">
        <v>151984</v>
      </c>
      <c r="F63" s="48">
        <v>-10539</v>
      </c>
    </row>
    <row r="64" spans="1:6" ht="25.5" x14ac:dyDescent="0.25">
      <c r="A64" s="29" t="s">
        <v>214</v>
      </c>
      <c r="B64" s="37" t="s">
        <v>526</v>
      </c>
      <c r="C64" s="30" t="s">
        <v>233</v>
      </c>
      <c r="D64" s="31" t="s">
        <v>5</v>
      </c>
      <c r="E64" s="48">
        <f>E62+E63</f>
        <v>-14419968</v>
      </c>
      <c r="F64" s="48">
        <f>F62+F63</f>
        <v>-111477906</v>
      </c>
    </row>
    <row r="65" spans="1:17" x14ac:dyDescent="0.25">
      <c r="A65" s="52" t="s">
        <v>215</v>
      </c>
      <c r="B65" s="32"/>
      <c r="C65" s="49">
        <v>1</v>
      </c>
      <c r="D65" s="35" t="s">
        <v>3</v>
      </c>
      <c r="E65" s="36">
        <v>23196824</v>
      </c>
      <c r="F65" s="36">
        <v>134674730</v>
      </c>
    </row>
    <row r="66" spans="1:17" x14ac:dyDescent="0.25">
      <c r="A66" s="29" t="s">
        <v>216</v>
      </c>
      <c r="B66" s="50" t="s">
        <v>527</v>
      </c>
      <c r="C66" s="30">
        <v>2</v>
      </c>
      <c r="D66" s="31" t="s">
        <v>1</v>
      </c>
      <c r="E66" s="48">
        <f>E64+E65</f>
        <v>8776856</v>
      </c>
      <c r="F66" s="48">
        <f>F64+F65</f>
        <v>23196824</v>
      </c>
    </row>
    <row r="67" spans="1:17" x14ac:dyDescent="0.25">
      <c r="A67" s="348" t="s">
        <v>0</v>
      </c>
      <c r="B67" s="348"/>
      <c r="C67" s="348"/>
      <c r="D67" s="348"/>
      <c r="E67" s="348"/>
      <c r="F67" s="348"/>
    </row>
    <row r="68" spans="1:17" x14ac:dyDescent="0.25">
      <c r="A68" s="137"/>
      <c r="B68" s="137"/>
      <c r="C68" s="137"/>
      <c r="D68" s="137"/>
      <c r="E68" s="137"/>
      <c r="F68" s="137"/>
    </row>
    <row r="69" spans="1:17" x14ac:dyDescent="0.25">
      <c r="A69" s="138"/>
      <c r="B69" s="7"/>
      <c r="C69" s="139"/>
      <c r="D69" s="140"/>
      <c r="E69" s="141"/>
      <c r="F69" s="142"/>
    </row>
    <row r="70" spans="1:17" s="76" customFormat="1" ht="25.5" customHeight="1" x14ac:dyDescent="0.2">
      <c r="A70" s="197" t="s">
        <v>714</v>
      </c>
      <c r="B70" s="197"/>
      <c r="C70" s="197"/>
      <c r="D70" s="198"/>
      <c r="E70" s="197"/>
      <c r="F70" s="199"/>
      <c r="G70" s="81"/>
      <c r="H70" s="98"/>
      <c r="I70" s="98"/>
      <c r="J70" s="98"/>
      <c r="K70" s="77"/>
      <c r="L70" s="77"/>
      <c r="M70" s="77"/>
      <c r="N70" s="77"/>
      <c r="O70" s="77"/>
      <c r="P70" s="77"/>
      <c r="Q70" s="77"/>
    </row>
    <row r="71" spans="1:17" s="76" customFormat="1" ht="14.25" x14ac:dyDescent="0.2">
      <c r="A71" s="199"/>
      <c r="B71" s="197"/>
      <c r="C71" s="197"/>
      <c r="D71" s="198"/>
      <c r="E71" s="197"/>
      <c r="F71" s="200"/>
      <c r="G71" s="77"/>
      <c r="H71" s="77"/>
      <c r="I71" s="95"/>
      <c r="J71" s="77"/>
      <c r="K71" s="77"/>
      <c r="L71" s="77"/>
      <c r="M71" s="77"/>
      <c r="N71" s="77"/>
      <c r="O71" s="77"/>
      <c r="P71" s="77"/>
      <c r="Q71" s="77"/>
    </row>
    <row r="72" spans="1:17" s="76" customFormat="1" ht="14.25" x14ac:dyDescent="0.2">
      <c r="A72" s="197"/>
      <c r="B72" s="197"/>
      <c r="C72" s="197"/>
      <c r="D72" s="198"/>
      <c r="E72" s="197"/>
      <c r="F72" s="202"/>
      <c r="G72" s="77"/>
      <c r="H72" s="96"/>
      <c r="I72" s="95"/>
      <c r="J72" s="97"/>
      <c r="K72" s="77"/>
      <c r="L72" s="77"/>
      <c r="M72" s="77"/>
      <c r="N72" s="77"/>
      <c r="O72" s="77"/>
      <c r="P72" s="77"/>
      <c r="Q72" s="77"/>
    </row>
    <row r="73" spans="1:17" s="76" customFormat="1" ht="12.75" customHeight="1" x14ac:dyDescent="0.2">
      <c r="A73" s="200" t="s">
        <v>708</v>
      </c>
      <c r="B73" s="205"/>
      <c r="C73" s="197"/>
      <c r="D73" s="198"/>
      <c r="E73" s="200"/>
      <c r="F73" s="200"/>
      <c r="G73" s="98"/>
      <c r="H73" s="81"/>
      <c r="I73" s="81"/>
      <c r="J73" s="81"/>
      <c r="K73" s="77"/>
      <c r="L73" s="77"/>
      <c r="M73" s="77"/>
      <c r="N73" s="77"/>
      <c r="O73" s="77"/>
      <c r="P73" s="77"/>
      <c r="Q73" s="77"/>
    </row>
    <row r="74" spans="1:17" s="28" customFormat="1" ht="12.75" x14ac:dyDescent="0.2">
      <c r="A74" s="137"/>
      <c r="B74" s="137"/>
      <c r="C74" s="143"/>
      <c r="D74" s="144"/>
      <c r="E74" s="137"/>
      <c r="F74" s="137"/>
    </row>
    <row r="75" spans="1:17" s="28" customFormat="1" ht="12.75" x14ac:dyDescent="0.2">
      <c r="A75" s="137"/>
      <c r="B75" s="137"/>
      <c r="C75" s="143"/>
      <c r="D75" s="144"/>
      <c r="E75" s="137"/>
      <c r="F75" s="137"/>
    </row>
    <row r="76" spans="1:17" s="28" customFormat="1" ht="12.75" x14ac:dyDescent="0.2">
      <c r="A76" s="137"/>
      <c r="B76" s="137"/>
      <c r="C76" s="143"/>
      <c r="D76" s="144"/>
      <c r="E76" s="137"/>
      <c r="F76" s="137"/>
    </row>
    <row r="77" spans="1:17" s="28" customFormat="1" ht="12.75" x14ac:dyDescent="0.2">
      <c r="A77" s="137"/>
      <c r="B77" s="137"/>
      <c r="C77" s="143"/>
      <c r="D77" s="144"/>
      <c r="E77" s="137"/>
      <c r="F77" s="137"/>
    </row>
    <row r="78" spans="1:17" s="28" customFormat="1" ht="12.75" x14ac:dyDescent="0.2">
      <c r="A78" s="137"/>
      <c r="B78" s="137"/>
      <c r="C78" s="143"/>
      <c r="D78" s="144"/>
      <c r="E78" s="137"/>
      <c r="F78" s="137"/>
    </row>
    <row r="79" spans="1:17" s="28" customFormat="1" ht="12.75" x14ac:dyDescent="0.2">
      <c r="A79" s="137"/>
      <c r="B79" s="137"/>
      <c r="C79" s="143"/>
      <c r="D79" s="144"/>
      <c r="E79" s="137"/>
      <c r="F79" s="137"/>
    </row>
  </sheetData>
  <sheetProtection algorithmName="SHA-512" hashValue="99h9ha3oqFq5xbsnsOSuSVQALzjnlfMRHHc8vwLfG1GNUqExwYKTSqixH/velSa0d80f0EZH5DXoeJSOz9zerA==" saltValue="pMkyEi6Q4qgmdrHRX+BxbA==" spinCount="100000" sheet="1" objects="1" scenarios="1"/>
  <mergeCells count="1">
    <mergeCell ref="A67:F67"/>
  </mergeCells>
  <pageMargins left="0.70866141732283472" right="0.70866141732283472" top="0.74803149606299213" bottom="0.74803149606299213" header="0.31496062992125984" footer="0.31496062992125984"/>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Q75"/>
  <sheetViews>
    <sheetView showGridLines="0" zoomScale="55" zoomScaleNormal="55" workbookViewId="0">
      <selection activeCell="E53" sqref="E53"/>
    </sheetView>
  </sheetViews>
  <sheetFormatPr defaultColWidth="24.28515625" defaultRowHeight="12.75" x14ac:dyDescent="0.25"/>
  <cols>
    <col min="1" max="1" width="12" style="16" customWidth="1"/>
    <col min="2" max="12" width="34.28515625" style="15" customWidth="1"/>
    <col min="13" max="16384" width="24.28515625" style="15"/>
  </cols>
  <sheetData>
    <row r="1" spans="1:16" s="14" customFormat="1" x14ac:dyDescent="0.2"/>
    <row r="2" spans="1:16" s="8" customFormat="1" ht="16.5" x14ac:dyDescent="0.2">
      <c r="A2" s="13" t="s">
        <v>181</v>
      </c>
      <c r="B2" s="12"/>
      <c r="C2" s="11"/>
      <c r="D2" s="12"/>
      <c r="E2" s="11"/>
      <c r="F2" s="11"/>
      <c r="G2" s="11"/>
      <c r="H2" s="9"/>
      <c r="I2" s="9"/>
      <c r="L2" s="132"/>
    </row>
    <row r="3" spans="1:16" ht="16.5" x14ac:dyDescent="0.25">
      <c r="A3" s="10"/>
      <c r="B3" s="11"/>
      <c r="C3" s="25"/>
      <c r="D3" s="25"/>
      <c r="E3" s="25"/>
      <c r="F3" s="25"/>
      <c r="G3" s="25"/>
      <c r="H3" s="25"/>
      <c r="I3" s="25"/>
      <c r="J3" s="25"/>
      <c r="K3" s="25"/>
      <c r="L3" s="27"/>
    </row>
    <row r="4" spans="1:16" ht="13.5" thickBot="1" x14ac:dyDescent="0.25">
      <c r="A4" s="26"/>
      <c r="B4" s="11"/>
      <c r="C4" s="25"/>
      <c r="D4" s="25"/>
      <c r="E4" s="25"/>
      <c r="F4" s="25"/>
      <c r="G4" s="25"/>
      <c r="H4" s="25"/>
      <c r="I4" s="25"/>
      <c r="J4" s="25"/>
      <c r="K4" s="25"/>
      <c r="L4" s="148" t="s">
        <v>536</v>
      </c>
    </row>
    <row r="5" spans="1:16" x14ac:dyDescent="0.25">
      <c r="A5" s="349" t="s">
        <v>129</v>
      </c>
      <c r="B5" s="351" t="s">
        <v>180</v>
      </c>
      <c r="C5" s="353" t="s">
        <v>179</v>
      </c>
      <c r="D5" s="353"/>
      <c r="E5" s="353"/>
      <c r="F5" s="353"/>
      <c r="G5" s="353"/>
      <c r="H5" s="353"/>
      <c r="I5" s="353"/>
      <c r="J5" s="353"/>
      <c r="K5" s="354" t="s">
        <v>178</v>
      </c>
      <c r="L5" s="356" t="s">
        <v>172</v>
      </c>
    </row>
    <row r="6" spans="1:16" x14ac:dyDescent="0.25">
      <c r="A6" s="350"/>
      <c r="B6" s="352"/>
      <c r="C6" s="53" t="s">
        <v>177</v>
      </c>
      <c r="D6" s="53" t="s">
        <v>176</v>
      </c>
      <c r="E6" s="53" t="s">
        <v>175</v>
      </c>
      <c r="F6" s="55" t="s">
        <v>182</v>
      </c>
      <c r="G6" s="55" t="s">
        <v>234</v>
      </c>
      <c r="H6" s="55" t="s">
        <v>174</v>
      </c>
      <c r="I6" s="53" t="s">
        <v>173</v>
      </c>
      <c r="J6" s="56" t="s">
        <v>172</v>
      </c>
      <c r="K6" s="355"/>
      <c r="L6" s="357"/>
    </row>
    <row r="7" spans="1:16" x14ac:dyDescent="0.25">
      <c r="A7" s="61" t="s">
        <v>171</v>
      </c>
      <c r="B7" s="43" t="s">
        <v>170</v>
      </c>
      <c r="C7" s="57">
        <v>78216975</v>
      </c>
      <c r="D7" s="57">
        <v>90448275</v>
      </c>
      <c r="E7" s="57">
        <v>17137031</v>
      </c>
      <c r="F7" s="57">
        <v>83552702</v>
      </c>
      <c r="G7" s="57">
        <v>53359689</v>
      </c>
      <c r="H7" s="57">
        <v>330942064</v>
      </c>
      <c r="I7" s="57">
        <v>58198604</v>
      </c>
      <c r="J7" s="57">
        <f t="shared" ref="J7:J44" si="0">+SUM(C7:I7)</f>
        <v>711855340</v>
      </c>
      <c r="K7" s="57">
        <v>1369771</v>
      </c>
      <c r="L7" s="219">
        <f>J7+K7</f>
        <v>713225111</v>
      </c>
      <c r="M7" s="19"/>
      <c r="N7" s="19"/>
      <c r="O7" s="18"/>
      <c r="P7" s="18"/>
    </row>
    <row r="8" spans="1:16" ht="25.5" x14ac:dyDescent="0.25">
      <c r="A8" s="62" t="s">
        <v>578</v>
      </c>
      <c r="B8" s="58" t="s">
        <v>157</v>
      </c>
      <c r="C8" s="59">
        <v>0</v>
      </c>
      <c r="D8" s="59">
        <v>0</v>
      </c>
      <c r="E8" s="59">
        <v>-3088097</v>
      </c>
      <c r="F8" s="59">
        <v>0</v>
      </c>
      <c r="G8" s="59">
        <v>0</v>
      </c>
      <c r="H8" s="59">
        <v>1711565</v>
      </c>
      <c r="I8" s="59">
        <v>0</v>
      </c>
      <c r="J8" s="59">
        <f t="shared" si="0"/>
        <v>-1376532</v>
      </c>
      <c r="K8" s="59">
        <v>-9723</v>
      </c>
      <c r="L8" s="219">
        <f t="shared" ref="L8:L44" si="1">J8+K8</f>
        <v>-1386255</v>
      </c>
      <c r="M8" s="19"/>
      <c r="N8" s="19"/>
      <c r="O8" s="18"/>
      <c r="P8" s="18"/>
    </row>
    <row r="9" spans="1:16" x14ac:dyDescent="0.25">
      <c r="A9" s="62" t="s">
        <v>139</v>
      </c>
      <c r="B9" s="58" t="s">
        <v>156</v>
      </c>
      <c r="C9" s="59">
        <v>0</v>
      </c>
      <c r="D9" s="59">
        <v>0</v>
      </c>
      <c r="E9" s="59">
        <v>0</v>
      </c>
      <c r="F9" s="59">
        <v>0</v>
      </c>
      <c r="G9" s="59">
        <v>0</v>
      </c>
      <c r="H9" s="59">
        <v>0</v>
      </c>
      <c r="I9" s="59">
        <v>0</v>
      </c>
      <c r="J9" s="59">
        <f t="shared" si="0"/>
        <v>0</v>
      </c>
      <c r="K9" s="59">
        <v>0</v>
      </c>
      <c r="L9" s="219">
        <f t="shared" si="1"/>
        <v>0</v>
      </c>
      <c r="M9" s="19"/>
      <c r="N9" s="19"/>
      <c r="O9" s="18"/>
      <c r="P9" s="18"/>
    </row>
    <row r="10" spans="1:16" x14ac:dyDescent="0.25">
      <c r="A10" s="61" t="s">
        <v>169</v>
      </c>
      <c r="B10" s="43" t="s">
        <v>168</v>
      </c>
      <c r="C10" s="57">
        <f t="shared" ref="C10:I10" si="2">SUM(C7:C9)</f>
        <v>78216975</v>
      </c>
      <c r="D10" s="57">
        <f t="shared" si="2"/>
        <v>90448275</v>
      </c>
      <c r="E10" s="57">
        <f t="shared" si="2"/>
        <v>14048934</v>
      </c>
      <c r="F10" s="57">
        <f t="shared" si="2"/>
        <v>83552702</v>
      </c>
      <c r="G10" s="57">
        <f t="shared" si="2"/>
        <v>53359689</v>
      </c>
      <c r="H10" s="57">
        <f t="shared" si="2"/>
        <v>332653629</v>
      </c>
      <c r="I10" s="57">
        <f t="shared" si="2"/>
        <v>58198604</v>
      </c>
      <c r="J10" s="57">
        <f>+SUM(C10:I10)</f>
        <v>710478808</v>
      </c>
      <c r="K10" s="57">
        <f>SUM(K7:K9)</f>
        <v>1360048</v>
      </c>
      <c r="L10" s="219">
        <f t="shared" si="1"/>
        <v>711838856</v>
      </c>
      <c r="M10" s="19"/>
      <c r="N10" s="23"/>
      <c r="O10" s="18"/>
      <c r="P10" s="18"/>
    </row>
    <row r="11" spans="1:16" x14ac:dyDescent="0.25">
      <c r="A11" s="61" t="s">
        <v>167</v>
      </c>
      <c r="B11" s="43" t="s">
        <v>166</v>
      </c>
      <c r="C11" s="57">
        <f t="shared" ref="C11:I11" si="3">+C12+C13</f>
        <v>0</v>
      </c>
      <c r="D11" s="57">
        <f t="shared" si="3"/>
        <v>0</v>
      </c>
      <c r="E11" s="57">
        <f t="shared" si="3"/>
        <v>34639202</v>
      </c>
      <c r="F11" s="57">
        <f t="shared" si="3"/>
        <v>-39423490</v>
      </c>
      <c r="G11" s="57">
        <f t="shared" si="3"/>
        <v>0</v>
      </c>
      <c r="H11" s="57">
        <f t="shared" si="3"/>
        <v>0</v>
      </c>
      <c r="I11" s="57">
        <f t="shared" si="3"/>
        <v>58380780</v>
      </c>
      <c r="J11" s="57">
        <f t="shared" si="0"/>
        <v>53596492</v>
      </c>
      <c r="K11" s="57">
        <f>+K12+K13</f>
        <v>41455</v>
      </c>
      <c r="L11" s="219">
        <f t="shared" si="1"/>
        <v>53637947</v>
      </c>
      <c r="M11" s="19"/>
      <c r="N11" s="23"/>
      <c r="O11" s="18"/>
      <c r="P11" s="18"/>
    </row>
    <row r="12" spans="1:16" x14ac:dyDescent="0.25">
      <c r="A12" s="63" t="s">
        <v>141</v>
      </c>
      <c r="B12" s="58" t="s">
        <v>151</v>
      </c>
      <c r="C12" s="59">
        <v>0</v>
      </c>
      <c r="D12" s="59">
        <v>0</v>
      </c>
      <c r="E12" s="59">
        <v>0</v>
      </c>
      <c r="F12" s="59">
        <v>0</v>
      </c>
      <c r="G12" s="59">
        <v>0</v>
      </c>
      <c r="H12" s="59">
        <v>0</v>
      </c>
      <c r="I12" s="59">
        <v>58380780</v>
      </c>
      <c r="J12" s="59">
        <f t="shared" si="0"/>
        <v>58380780</v>
      </c>
      <c r="K12" s="59">
        <v>71725</v>
      </c>
      <c r="L12" s="219">
        <f t="shared" si="1"/>
        <v>58452505</v>
      </c>
      <c r="M12" s="19"/>
      <c r="N12" s="23"/>
      <c r="O12" s="18"/>
      <c r="P12" s="18"/>
    </row>
    <row r="13" spans="1:16" x14ac:dyDescent="0.25">
      <c r="A13" s="64" t="s">
        <v>139</v>
      </c>
      <c r="B13" s="43" t="s">
        <v>165</v>
      </c>
      <c r="C13" s="57">
        <f t="shared" ref="C13:I13" si="4">SUM(C14:C19)</f>
        <v>0</v>
      </c>
      <c r="D13" s="57">
        <f t="shared" si="4"/>
        <v>0</v>
      </c>
      <c r="E13" s="57">
        <f t="shared" si="4"/>
        <v>34639202</v>
      </c>
      <c r="F13" s="57">
        <f t="shared" si="4"/>
        <v>-39423490</v>
      </c>
      <c r="G13" s="57">
        <f t="shared" si="4"/>
        <v>0</v>
      </c>
      <c r="H13" s="57">
        <f t="shared" si="4"/>
        <v>0</v>
      </c>
      <c r="I13" s="57">
        <f t="shared" si="4"/>
        <v>0</v>
      </c>
      <c r="J13" s="59">
        <f t="shared" si="0"/>
        <v>-4784288</v>
      </c>
      <c r="K13" s="57">
        <f>SUM(K14:K19)</f>
        <v>-30270</v>
      </c>
      <c r="L13" s="219">
        <f t="shared" si="1"/>
        <v>-4814558</v>
      </c>
      <c r="M13" s="19"/>
      <c r="N13" s="23"/>
      <c r="O13" s="18"/>
      <c r="P13" s="18"/>
    </row>
    <row r="14" spans="1:16" ht="25.5" x14ac:dyDescent="0.25">
      <c r="A14" s="65" t="s">
        <v>149</v>
      </c>
      <c r="B14" s="54" t="s">
        <v>148</v>
      </c>
      <c r="C14" s="59">
        <v>0</v>
      </c>
      <c r="D14" s="59">
        <v>0</v>
      </c>
      <c r="E14" s="59">
        <v>36495</v>
      </c>
      <c r="F14" s="59">
        <v>0</v>
      </c>
      <c r="G14" s="59">
        <v>0</v>
      </c>
      <c r="H14" s="59">
        <v>0</v>
      </c>
      <c r="I14" s="59">
        <v>0</v>
      </c>
      <c r="J14" s="59">
        <f t="shared" si="0"/>
        <v>36495</v>
      </c>
      <c r="K14" s="59">
        <v>2190</v>
      </c>
      <c r="L14" s="219">
        <f t="shared" si="1"/>
        <v>38685</v>
      </c>
      <c r="M14" s="19"/>
      <c r="N14" s="23"/>
      <c r="O14" s="18"/>
      <c r="P14" s="18"/>
    </row>
    <row r="15" spans="1:16" ht="38.25" x14ac:dyDescent="0.25">
      <c r="A15" s="63" t="s">
        <v>147</v>
      </c>
      <c r="B15" s="54" t="s">
        <v>235</v>
      </c>
      <c r="C15" s="59">
        <v>0</v>
      </c>
      <c r="D15" s="59">
        <v>0</v>
      </c>
      <c r="E15" s="59">
        <v>34846103</v>
      </c>
      <c r="F15" s="59">
        <v>0</v>
      </c>
      <c r="G15" s="59">
        <v>0</v>
      </c>
      <c r="H15" s="59">
        <v>0</v>
      </c>
      <c r="I15" s="59">
        <v>0</v>
      </c>
      <c r="J15" s="59">
        <f t="shared" si="0"/>
        <v>34846103</v>
      </c>
      <c r="K15" s="59">
        <v>-122</v>
      </c>
      <c r="L15" s="219">
        <f t="shared" si="1"/>
        <v>34845981</v>
      </c>
      <c r="M15" s="19"/>
      <c r="N15" s="23"/>
      <c r="O15" s="18"/>
      <c r="P15" s="18"/>
    </row>
    <row r="16" spans="1:16" ht="38.25" x14ac:dyDescent="0.25">
      <c r="A16" s="63" t="s">
        <v>146</v>
      </c>
      <c r="B16" s="54" t="s">
        <v>236</v>
      </c>
      <c r="C16" s="59">
        <v>0</v>
      </c>
      <c r="D16" s="59">
        <v>0</v>
      </c>
      <c r="E16" s="59">
        <v>-236963</v>
      </c>
      <c r="F16" s="59">
        <v>0</v>
      </c>
      <c r="G16" s="59">
        <v>0</v>
      </c>
      <c r="H16" s="59">
        <v>0</v>
      </c>
      <c r="I16" s="59">
        <v>0</v>
      </c>
      <c r="J16" s="59">
        <f t="shared" si="0"/>
        <v>-236963</v>
      </c>
      <c r="K16" s="59">
        <v>0</v>
      </c>
      <c r="L16" s="219">
        <f t="shared" si="1"/>
        <v>-236963</v>
      </c>
      <c r="M16" s="19"/>
      <c r="N16" s="24"/>
      <c r="O16" s="18"/>
      <c r="P16" s="18"/>
    </row>
    <row r="17" spans="1:16" ht="25.5" x14ac:dyDescent="0.25">
      <c r="A17" s="63" t="s">
        <v>145</v>
      </c>
      <c r="B17" s="54" t="s">
        <v>183</v>
      </c>
      <c r="C17" s="59">
        <v>0</v>
      </c>
      <c r="D17" s="59">
        <v>0</v>
      </c>
      <c r="E17" s="59">
        <v>0</v>
      </c>
      <c r="F17" s="59">
        <v>-40386179</v>
      </c>
      <c r="G17" s="59">
        <v>0</v>
      </c>
      <c r="H17" s="59">
        <v>0</v>
      </c>
      <c r="I17" s="59">
        <v>0</v>
      </c>
      <c r="J17" s="59">
        <f t="shared" si="0"/>
        <v>-40386179</v>
      </c>
      <c r="K17" s="59">
        <v>-33462</v>
      </c>
      <c r="L17" s="219">
        <f t="shared" si="1"/>
        <v>-40419641</v>
      </c>
      <c r="M17" s="19"/>
      <c r="N17" s="24"/>
      <c r="O17" s="18"/>
      <c r="P17" s="18"/>
    </row>
    <row r="18" spans="1:16" ht="25.5" x14ac:dyDescent="0.25">
      <c r="A18" s="63" t="s">
        <v>237</v>
      </c>
      <c r="B18" s="54" t="s">
        <v>184</v>
      </c>
      <c r="C18" s="59">
        <v>0</v>
      </c>
      <c r="D18" s="59">
        <v>0</v>
      </c>
      <c r="E18" s="59">
        <v>0</v>
      </c>
      <c r="F18" s="59">
        <v>962689</v>
      </c>
      <c r="G18" s="59">
        <v>0</v>
      </c>
      <c r="H18" s="59">
        <v>0</v>
      </c>
      <c r="I18" s="59">
        <v>0</v>
      </c>
      <c r="J18" s="59">
        <f t="shared" si="0"/>
        <v>962689</v>
      </c>
      <c r="K18" s="59">
        <v>1466</v>
      </c>
      <c r="L18" s="219">
        <f t="shared" si="1"/>
        <v>964155</v>
      </c>
      <c r="M18" s="19"/>
      <c r="N18" s="24"/>
      <c r="O18" s="18"/>
      <c r="P18" s="18"/>
    </row>
    <row r="19" spans="1:16" x14ac:dyDescent="0.25">
      <c r="A19" s="63" t="s">
        <v>238</v>
      </c>
      <c r="B19" s="54" t="s">
        <v>144</v>
      </c>
      <c r="C19" s="59">
        <v>0</v>
      </c>
      <c r="D19" s="59">
        <v>0</v>
      </c>
      <c r="E19" s="59">
        <v>-6433</v>
      </c>
      <c r="F19" s="59">
        <v>0</v>
      </c>
      <c r="G19" s="59">
        <v>0</v>
      </c>
      <c r="H19" s="59">
        <v>0</v>
      </c>
      <c r="I19" s="59">
        <v>0</v>
      </c>
      <c r="J19" s="59">
        <f t="shared" si="0"/>
        <v>-6433</v>
      </c>
      <c r="K19" s="59">
        <v>-342</v>
      </c>
      <c r="L19" s="219">
        <f t="shared" si="1"/>
        <v>-6775</v>
      </c>
      <c r="M19" s="19"/>
      <c r="N19" s="23"/>
      <c r="O19" s="18"/>
      <c r="P19" s="18"/>
    </row>
    <row r="20" spans="1:16" ht="25.5" x14ac:dyDescent="0.25">
      <c r="A20" s="66" t="s">
        <v>164</v>
      </c>
      <c r="B20" s="33" t="s">
        <v>163</v>
      </c>
      <c r="C20" s="57">
        <f t="shared" ref="C20:I20" si="5">SUM(C21:C24)</f>
        <v>79167</v>
      </c>
      <c r="D20" s="57">
        <f t="shared" si="5"/>
        <v>0</v>
      </c>
      <c r="E20" s="57">
        <f t="shared" si="5"/>
        <v>-1386448</v>
      </c>
      <c r="F20" s="57">
        <f t="shared" si="5"/>
        <v>0</v>
      </c>
      <c r="G20" s="57">
        <f t="shared" si="5"/>
        <v>-80812</v>
      </c>
      <c r="H20" s="57">
        <f t="shared" si="5"/>
        <v>59922287</v>
      </c>
      <c r="I20" s="57">
        <f t="shared" si="5"/>
        <v>-58198603</v>
      </c>
      <c r="J20" s="57">
        <f t="shared" si="0"/>
        <v>335591</v>
      </c>
      <c r="K20" s="57">
        <f>SUM(K21:K24)</f>
        <v>-654892</v>
      </c>
      <c r="L20" s="219">
        <f t="shared" si="1"/>
        <v>-319301</v>
      </c>
      <c r="M20" s="19"/>
      <c r="N20" s="23"/>
      <c r="O20" s="18"/>
      <c r="P20" s="18"/>
    </row>
    <row r="21" spans="1:16" x14ac:dyDescent="0.25">
      <c r="A21" s="63" t="s">
        <v>141</v>
      </c>
      <c r="B21" s="58" t="s">
        <v>140</v>
      </c>
      <c r="C21" s="59">
        <v>79167</v>
      </c>
      <c r="D21" s="59">
        <v>0</v>
      </c>
      <c r="E21" s="59">
        <v>0</v>
      </c>
      <c r="F21" s="59">
        <v>0</v>
      </c>
      <c r="G21" s="59">
        <v>-80812</v>
      </c>
      <c r="H21" s="59">
        <v>0</v>
      </c>
      <c r="I21" s="59">
        <v>0</v>
      </c>
      <c r="J21" s="59">
        <f t="shared" si="0"/>
        <v>-1645</v>
      </c>
      <c r="K21" s="59">
        <v>0</v>
      </c>
      <c r="L21" s="219">
        <f t="shared" si="1"/>
        <v>-1645</v>
      </c>
      <c r="M21" s="19"/>
      <c r="N21" s="23"/>
      <c r="O21" s="18"/>
      <c r="P21" s="18"/>
    </row>
    <row r="22" spans="1:16" x14ac:dyDescent="0.25">
      <c r="A22" s="63" t="s">
        <v>139</v>
      </c>
      <c r="B22" s="58" t="s">
        <v>138</v>
      </c>
      <c r="C22" s="59">
        <v>0</v>
      </c>
      <c r="D22" s="59">
        <v>0</v>
      </c>
      <c r="E22" s="59">
        <v>0</v>
      </c>
      <c r="F22" s="59">
        <v>0</v>
      </c>
      <c r="G22" s="59">
        <v>0</v>
      </c>
      <c r="H22" s="59">
        <v>314778</v>
      </c>
      <c r="I22" s="59">
        <v>0</v>
      </c>
      <c r="J22" s="59">
        <f t="shared" si="0"/>
        <v>314778</v>
      </c>
      <c r="K22" s="59">
        <v>-622640</v>
      </c>
      <c r="L22" s="219">
        <f t="shared" si="1"/>
        <v>-307862</v>
      </c>
      <c r="M22" s="19"/>
      <c r="N22" s="19"/>
      <c r="O22" s="18"/>
      <c r="P22" s="18"/>
    </row>
    <row r="23" spans="1:16" x14ac:dyDescent="0.25">
      <c r="A23" s="63" t="s">
        <v>137</v>
      </c>
      <c r="B23" s="60" t="s">
        <v>136</v>
      </c>
      <c r="C23" s="59">
        <v>0</v>
      </c>
      <c r="D23" s="59">
        <v>0</v>
      </c>
      <c r="E23" s="59">
        <v>0</v>
      </c>
      <c r="F23" s="59">
        <v>0</v>
      </c>
      <c r="G23" s="59">
        <v>0</v>
      </c>
      <c r="H23" s="59">
        <v>0</v>
      </c>
      <c r="I23" s="59">
        <v>0</v>
      </c>
      <c r="J23" s="59">
        <f t="shared" si="0"/>
        <v>0</v>
      </c>
      <c r="K23" s="59">
        <v>-32394</v>
      </c>
      <c r="L23" s="219">
        <f t="shared" si="1"/>
        <v>-32394</v>
      </c>
      <c r="M23" s="19"/>
      <c r="N23" s="19"/>
      <c r="O23" s="18"/>
      <c r="P23" s="18"/>
    </row>
    <row r="24" spans="1:16" x14ac:dyDescent="0.25">
      <c r="A24" s="63" t="s">
        <v>135</v>
      </c>
      <c r="B24" s="54" t="s">
        <v>162</v>
      </c>
      <c r="C24" s="59">
        <v>0</v>
      </c>
      <c r="D24" s="59">
        <v>0</v>
      </c>
      <c r="E24" s="59">
        <v>-1386448</v>
      </c>
      <c r="F24" s="59">
        <v>0</v>
      </c>
      <c r="G24" s="59">
        <v>0</v>
      </c>
      <c r="H24" s="59">
        <v>59607509</v>
      </c>
      <c r="I24" s="59">
        <v>-58198603</v>
      </c>
      <c r="J24" s="59">
        <f t="shared" si="0"/>
        <v>22458</v>
      </c>
      <c r="K24" s="59">
        <v>142</v>
      </c>
      <c r="L24" s="219">
        <f t="shared" si="1"/>
        <v>22600</v>
      </c>
      <c r="M24" s="19"/>
      <c r="N24" s="19"/>
      <c r="O24" s="18"/>
      <c r="P24" s="18"/>
    </row>
    <row r="25" spans="1:16" ht="26.25" thickBot="1" x14ac:dyDescent="0.3">
      <c r="A25" s="67" t="s">
        <v>161</v>
      </c>
      <c r="B25" s="68" t="s">
        <v>160</v>
      </c>
      <c r="C25" s="220">
        <f t="shared" ref="C25:I25" si="6">+C10+C11+C20</f>
        <v>78296142</v>
      </c>
      <c r="D25" s="220">
        <f t="shared" si="6"/>
        <v>90448275</v>
      </c>
      <c r="E25" s="220">
        <f t="shared" si="6"/>
        <v>47301688</v>
      </c>
      <c r="F25" s="220">
        <f t="shared" si="6"/>
        <v>44129212</v>
      </c>
      <c r="G25" s="220">
        <f t="shared" si="6"/>
        <v>53278877</v>
      </c>
      <c r="H25" s="220">
        <f t="shared" si="6"/>
        <v>392575916</v>
      </c>
      <c r="I25" s="220">
        <f t="shared" si="6"/>
        <v>58380781</v>
      </c>
      <c r="J25" s="220">
        <f t="shared" si="0"/>
        <v>764410891</v>
      </c>
      <c r="K25" s="220">
        <f>+K10+K11+K20</f>
        <v>746611</v>
      </c>
      <c r="L25" s="219">
        <f t="shared" si="1"/>
        <v>765157502</v>
      </c>
      <c r="M25" s="19"/>
      <c r="N25" s="19"/>
      <c r="O25" s="18"/>
      <c r="P25" s="18"/>
    </row>
    <row r="26" spans="1:16" x14ac:dyDescent="0.25">
      <c r="A26" s="69" t="s">
        <v>159</v>
      </c>
      <c r="B26" s="70" t="s">
        <v>158</v>
      </c>
      <c r="C26" s="221">
        <f t="shared" ref="C26:I26" si="7">+C25</f>
        <v>78296142</v>
      </c>
      <c r="D26" s="222">
        <f t="shared" si="7"/>
        <v>90448275</v>
      </c>
      <c r="E26" s="222">
        <f t="shared" si="7"/>
        <v>47301688</v>
      </c>
      <c r="F26" s="222">
        <f t="shared" si="7"/>
        <v>44129212</v>
      </c>
      <c r="G26" s="222">
        <f t="shared" si="7"/>
        <v>53278877</v>
      </c>
      <c r="H26" s="222">
        <f t="shared" si="7"/>
        <v>392575916</v>
      </c>
      <c r="I26" s="222">
        <f t="shared" si="7"/>
        <v>58380781</v>
      </c>
      <c r="J26" s="222">
        <f t="shared" si="0"/>
        <v>764410891</v>
      </c>
      <c r="K26" s="222">
        <f>+K25</f>
        <v>746611</v>
      </c>
      <c r="L26" s="219">
        <f t="shared" si="1"/>
        <v>765157502</v>
      </c>
      <c r="M26" s="19"/>
      <c r="N26" s="19"/>
      <c r="O26" s="18"/>
      <c r="P26" s="18"/>
    </row>
    <row r="27" spans="1:16" x14ac:dyDescent="0.25">
      <c r="A27" s="71" t="s">
        <v>141</v>
      </c>
      <c r="B27" s="58" t="s">
        <v>157</v>
      </c>
      <c r="C27" s="59">
        <v>0</v>
      </c>
      <c r="D27" s="59">
        <v>0</v>
      </c>
      <c r="E27" s="59">
        <v>0</v>
      </c>
      <c r="F27" s="59">
        <v>0</v>
      </c>
      <c r="G27" s="59">
        <v>0</v>
      </c>
      <c r="H27" s="59">
        <v>0</v>
      </c>
      <c r="I27" s="59">
        <v>0</v>
      </c>
      <c r="J27" s="59">
        <f t="shared" si="0"/>
        <v>0</v>
      </c>
      <c r="K27" s="59">
        <v>0</v>
      </c>
      <c r="L27" s="219">
        <f t="shared" si="1"/>
        <v>0</v>
      </c>
      <c r="M27" s="19"/>
      <c r="N27" s="19"/>
      <c r="O27" s="18"/>
      <c r="P27" s="18"/>
    </row>
    <row r="28" spans="1:16" x14ac:dyDescent="0.25">
      <c r="A28" s="71" t="s">
        <v>139</v>
      </c>
      <c r="B28" s="58" t="s">
        <v>156</v>
      </c>
      <c r="C28" s="59">
        <v>0</v>
      </c>
      <c r="D28" s="59">
        <v>0</v>
      </c>
      <c r="E28" s="59">
        <v>0</v>
      </c>
      <c r="F28" s="59">
        <v>0</v>
      </c>
      <c r="G28" s="59">
        <v>0</v>
      </c>
      <c r="H28" s="59">
        <v>0</v>
      </c>
      <c r="I28" s="59">
        <v>0</v>
      </c>
      <c r="J28" s="59">
        <f t="shared" si="0"/>
        <v>0</v>
      </c>
      <c r="K28" s="59">
        <v>0</v>
      </c>
      <c r="L28" s="219">
        <f t="shared" si="1"/>
        <v>0</v>
      </c>
      <c r="M28" s="19"/>
      <c r="N28" s="19"/>
      <c r="O28" s="18"/>
      <c r="P28" s="18"/>
    </row>
    <row r="29" spans="1:16" x14ac:dyDescent="0.25">
      <c r="A29" s="72" t="s">
        <v>155</v>
      </c>
      <c r="B29" s="43" t="s">
        <v>154</v>
      </c>
      <c r="C29" s="57">
        <f t="shared" ref="C29:I29" si="8">SUM(C26:C28)</f>
        <v>78296142</v>
      </c>
      <c r="D29" s="57">
        <f t="shared" si="8"/>
        <v>90448275</v>
      </c>
      <c r="E29" s="57">
        <f t="shared" si="8"/>
        <v>47301688</v>
      </c>
      <c r="F29" s="57">
        <f t="shared" si="8"/>
        <v>44129212</v>
      </c>
      <c r="G29" s="57">
        <f t="shared" si="8"/>
        <v>53278877</v>
      </c>
      <c r="H29" s="57">
        <f t="shared" si="8"/>
        <v>392575916</v>
      </c>
      <c r="I29" s="57">
        <f t="shared" si="8"/>
        <v>58380781</v>
      </c>
      <c r="J29" s="57">
        <f t="shared" si="0"/>
        <v>764410891</v>
      </c>
      <c r="K29" s="57">
        <f>SUM(K26:K28)</f>
        <v>746611</v>
      </c>
      <c r="L29" s="219">
        <f t="shared" si="1"/>
        <v>765157502</v>
      </c>
      <c r="M29" s="19"/>
      <c r="N29" s="19"/>
      <c r="O29" s="18"/>
      <c r="P29" s="18"/>
    </row>
    <row r="30" spans="1:16" x14ac:dyDescent="0.25">
      <c r="A30" s="72" t="s">
        <v>153</v>
      </c>
      <c r="B30" s="43" t="s">
        <v>152</v>
      </c>
      <c r="C30" s="57">
        <f t="shared" ref="C30:I30" si="9">+C31+C32</f>
        <v>0</v>
      </c>
      <c r="D30" s="57">
        <f t="shared" si="9"/>
        <v>0</v>
      </c>
      <c r="E30" s="57">
        <f t="shared" si="9"/>
        <v>65062634</v>
      </c>
      <c r="F30" s="57">
        <f t="shared" si="9"/>
        <v>-16674376</v>
      </c>
      <c r="G30" s="57">
        <f t="shared" si="9"/>
        <v>0</v>
      </c>
      <c r="H30" s="57">
        <f t="shared" si="9"/>
        <v>0</v>
      </c>
      <c r="I30" s="57">
        <f t="shared" si="9"/>
        <v>61024908</v>
      </c>
      <c r="J30" s="57">
        <f t="shared" si="0"/>
        <v>109413166</v>
      </c>
      <c r="K30" s="57">
        <f>+K31+K32</f>
        <v>53212</v>
      </c>
      <c r="L30" s="219">
        <f t="shared" si="1"/>
        <v>109466378</v>
      </c>
      <c r="M30" s="19"/>
      <c r="N30" s="19"/>
      <c r="O30" s="18"/>
      <c r="P30" s="18"/>
    </row>
    <row r="31" spans="1:16" x14ac:dyDescent="0.25">
      <c r="A31" s="71" t="s">
        <v>141</v>
      </c>
      <c r="B31" s="54" t="s">
        <v>151</v>
      </c>
      <c r="C31" s="59">
        <v>0</v>
      </c>
      <c r="D31" s="59">
        <v>0</v>
      </c>
      <c r="E31" s="59">
        <v>0</v>
      </c>
      <c r="F31" s="59">
        <v>0</v>
      </c>
      <c r="G31" s="59">
        <v>0</v>
      </c>
      <c r="H31" s="59">
        <v>0</v>
      </c>
      <c r="I31" s="59">
        <v>61024908</v>
      </c>
      <c r="J31" s="59">
        <f t="shared" si="0"/>
        <v>61024908</v>
      </c>
      <c r="K31" s="59">
        <v>63376</v>
      </c>
      <c r="L31" s="219">
        <f t="shared" si="1"/>
        <v>61088284</v>
      </c>
      <c r="M31" s="19"/>
      <c r="N31" s="19"/>
      <c r="O31" s="18"/>
      <c r="P31" s="18"/>
    </row>
    <row r="32" spans="1:16" ht="25.5" x14ac:dyDescent="0.25">
      <c r="A32" s="73" t="s">
        <v>139</v>
      </c>
      <c r="B32" s="33" t="s">
        <v>150</v>
      </c>
      <c r="C32" s="57">
        <f t="shared" ref="C32:I32" si="10">SUM(C33:C38)</f>
        <v>0</v>
      </c>
      <c r="D32" s="57">
        <f t="shared" si="10"/>
        <v>0</v>
      </c>
      <c r="E32" s="57">
        <f t="shared" si="10"/>
        <v>65062634</v>
      </c>
      <c r="F32" s="57">
        <f t="shared" si="10"/>
        <v>-16674376</v>
      </c>
      <c r="G32" s="57">
        <f t="shared" si="10"/>
        <v>0</v>
      </c>
      <c r="H32" s="57">
        <f t="shared" si="10"/>
        <v>0</v>
      </c>
      <c r="I32" s="57">
        <f t="shared" si="10"/>
        <v>0</v>
      </c>
      <c r="J32" s="57">
        <f t="shared" si="0"/>
        <v>48388258</v>
      </c>
      <c r="K32" s="57">
        <f>SUM(K33:K38)</f>
        <v>-10164</v>
      </c>
      <c r="L32" s="219">
        <f t="shared" si="1"/>
        <v>48378094</v>
      </c>
      <c r="M32" s="19"/>
      <c r="N32" s="19"/>
      <c r="O32" s="18"/>
      <c r="P32" s="18"/>
    </row>
    <row r="33" spans="1:17" ht="25.5" x14ac:dyDescent="0.25">
      <c r="A33" s="65" t="s">
        <v>149</v>
      </c>
      <c r="B33" s="54" t="s">
        <v>148</v>
      </c>
      <c r="C33" s="59">
        <v>0</v>
      </c>
      <c r="D33" s="59">
        <v>0</v>
      </c>
      <c r="E33" s="59">
        <v>6971864</v>
      </c>
      <c r="F33" s="59">
        <v>0</v>
      </c>
      <c r="G33" s="59">
        <v>0</v>
      </c>
      <c r="H33" s="59">
        <v>0</v>
      </c>
      <c r="I33" s="59">
        <v>0</v>
      </c>
      <c r="J33" s="59">
        <f t="shared" si="0"/>
        <v>6971864</v>
      </c>
      <c r="K33" s="59">
        <v>3080</v>
      </c>
      <c r="L33" s="219">
        <f t="shared" si="1"/>
        <v>6974944</v>
      </c>
      <c r="M33" s="19"/>
      <c r="N33" s="19"/>
      <c r="O33" s="18"/>
      <c r="P33" s="18"/>
    </row>
    <row r="34" spans="1:17" ht="38.25" x14ac:dyDescent="0.25">
      <c r="A34" s="63" t="s">
        <v>147</v>
      </c>
      <c r="B34" s="54" t="s">
        <v>235</v>
      </c>
      <c r="C34" s="59">
        <v>0</v>
      </c>
      <c r="D34" s="59">
        <v>0</v>
      </c>
      <c r="E34" s="59">
        <v>52854556</v>
      </c>
      <c r="F34" s="59">
        <v>0</v>
      </c>
      <c r="G34" s="59">
        <v>0</v>
      </c>
      <c r="H34" s="59">
        <v>0</v>
      </c>
      <c r="I34" s="59">
        <v>0</v>
      </c>
      <c r="J34" s="59">
        <f t="shared" si="0"/>
        <v>52854556</v>
      </c>
      <c r="K34" s="59">
        <v>-37</v>
      </c>
      <c r="L34" s="219">
        <f t="shared" si="1"/>
        <v>52854519</v>
      </c>
      <c r="M34" s="19"/>
      <c r="N34" s="19"/>
      <c r="O34" s="18"/>
      <c r="P34" s="18"/>
    </row>
    <row r="35" spans="1:17" ht="38.25" x14ac:dyDescent="0.25">
      <c r="A35" s="63" t="s">
        <v>146</v>
      </c>
      <c r="B35" s="54" t="s">
        <v>236</v>
      </c>
      <c r="C35" s="59">
        <v>0</v>
      </c>
      <c r="D35" s="59">
        <v>0</v>
      </c>
      <c r="E35" s="59">
        <v>5198324</v>
      </c>
      <c r="F35" s="59">
        <v>0</v>
      </c>
      <c r="G35" s="59">
        <v>0</v>
      </c>
      <c r="H35" s="59">
        <v>0</v>
      </c>
      <c r="I35" s="59">
        <v>0</v>
      </c>
      <c r="J35" s="59">
        <f t="shared" si="0"/>
        <v>5198324</v>
      </c>
      <c r="K35" s="59">
        <v>0</v>
      </c>
      <c r="L35" s="219">
        <f t="shared" si="1"/>
        <v>5198324</v>
      </c>
      <c r="M35" s="19"/>
      <c r="N35" s="19"/>
      <c r="O35" s="18"/>
      <c r="P35" s="18"/>
    </row>
    <row r="36" spans="1:17" ht="25.5" x14ac:dyDescent="0.25">
      <c r="A36" s="63" t="s">
        <v>145</v>
      </c>
      <c r="B36" s="54" t="s">
        <v>183</v>
      </c>
      <c r="C36" s="59">
        <v>0</v>
      </c>
      <c r="D36" s="59">
        <v>0</v>
      </c>
      <c r="E36" s="59">
        <v>0</v>
      </c>
      <c r="F36" s="59">
        <v>-17246523</v>
      </c>
      <c r="G36" s="59">
        <v>0</v>
      </c>
      <c r="H36" s="59">
        <v>0</v>
      </c>
      <c r="I36" s="59">
        <v>0</v>
      </c>
      <c r="J36" s="59">
        <f t="shared" si="0"/>
        <v>-17246523</v>
      </c>
      <c r="K36" s="59">
        <v>-14042</v>
      </c>
      <c r="L36" s="219">
        <f t="shared" si="1"/>
        <v>-17260565</v>
      </c>
      <c r="M36" s="19"/>
      <c r="N36" s="24"/>
      <c r="O36" s="18"/>
      <c r="P36" s="18"/>
    </row>
    <row r="37" spans="1:17" ht="25.5" x14ac:dyDescent="0.25">
      <c r="A37" s="63" t="s">
        <v>237</v>
      </c>
      <c r="B37" s="54" t="s">
        <v>184</v>
      </c>
      <c r="C37" s="59">
        <v>0</v>
      </c>
      <c r="D37" s="59">
        <v>0</v>
      </c>
      <c r="E37" s="59">
        <v>0</v>
      </c>
      <c r="F37" s="59">
        <v>572147</v>
      </c>
      <c r="G37" s="59">
        <v>0</v>
      </c>
      <c r="H37" s="59">
        <v>0</v>
      </c>
      <c r="I37" s="59">
        <v>0</v>
      </c>
      <c r="J37" s="59">
        <f t="shared" si="0"/>
        <v>572147</v>
      </c>
      <c r="K37" s="59">
        <v>835</v>
      </c>
      <c r="L37" s="219">
        <f t="shared" si="1"/>
        <v>572982</v>
      </c>
      <c r="M37" s="19"/>
      <c r="N37" s="24"/>
      <c r="O37" s="18"/>
      <c r="P37" s="18"/>
    </row>
    <row r="38" spans="1:17" x14ac:dyDescent="0.25">
      <c r="A38" s="63" t="s">
        <v>238</v>
      </c>
      <c r="B38" s="54" t="s">
        <v>144</v>
      </c>
      <c r="C38" s="59">
        <v>0</v>
      </c>
      <c r="D38" s="59">
        <v>0</v>
      </c>
      <c r="E38" s="59">
        <v>37890</v>
      </c>
      <c r="F38" s="59">
        <v>0</v>
      </c>
      <c r="G38" s="59">
        <v>0</v>
      </c>
      <c r="H38" s="59">
        <v>0</v>
      </c>
      <c r="I38" s="59">
        <v>0</v>
      </c>
      <c r="J38" s="59">
        <f t="shared" si="0"/>
        <v>37890</v>
      </c>
      <c r="K38" s="59">
        <v>0</v>
      </c>
      <c r="L38" s="219">
        <f t="shared" si="1"/>
        <v>37890</v>
      </c>
      <c r="M38" s="19"/>
      <c r="N38" s="19"/>
      <c r="O38" s="18"/>
      <c r="P38" s="18"/>
    </row>
    <row r="39" spans="1:17" ht="25.5" x14ac:dyDescent="0.25">
      <c r="A39" s="72" t="s">
        <v>143</v>
      </c>
      <c r="B39" s="33" t="s">
        <v>142</v>
      </c>
      <c r="C39" s="57">
        <f t="shared" ref="C39:I39" si="11">SUM(C40:C43)</f>
        <v>0</v>
      </c>
      <c r="D39" s="57">
        <f t="shared" si="11"/>
        <v>0</v>
      </c>
      <c r="E39" s="57">
        <f t="shared" si="11"/>
        <v>-1666653</v>
      </c>
      <c r="F39" s="57">
        <f t="shared" si="11"/>
        <v>0</v>
      </c>
      <c r="G39" s="57">
        <f t="shared" si="11"/>
        <v>4041</v>
      </c>
      <c r="H39" s="57">
        <f t="shared" si="11"/>
        <v>-54824818</v>
      </c>
      <c r="I39" s="57">
        <f t="shared" si="11"/>
        <v>-58380781</v>
      </c>
      <c r="J39" s="59">
        <f t="shared" si="0"/>
        <v>-114868211</v>
      </c>
      <c r="K39" s="57">
        <f>SUM(K40:K43)</f>
        <v>-317853</v>
      </c>
      <c r="L39" s="219">
        <f t="shared" si="1"/>
        <v>-115186064</v>
      </c>
      <c r="M39" s="19"/>
      <c r="N39" s="19"/>
      <c r="O39" s="18"/>
      <c r="P39" s="18"/>
    </row>
    <row r="40" spans="1:17" x14ac:dyDescent="0.25">
      <c r="A40" s="71" t="s">
        <v>141</v>
      </c>
      <c r="B40" s="54" t="s">
        <v>140</v>
      </c>
      <c r="C40" s="59">
        <v>0</v>
      </c>
      <c r="D40" s="59">
        <v>0</v>
      </c>
      <c r="E40" s="59">
        <v>0</v>
      </c>
      <c r="F40" s="59">
        <v>0</v>
      </c>
      <c r="G40" s="59">
        <v>0</v>
      </c>
      <c r="H40" s="59">
        <v>0</v>
      </c>
      <c r="I40" s="59">
        <v>0</v>
      </c>
      <c r="J40" s="59">
        <f t="shared" si="0"/>
        <v>0</v>
      </c>
      <c r="K40" s="59">
        <v>0</v>
      </c>
      <c r="L40" s="219">
        <f t="shared" si="1"/>
        <v>0</v>
      </c>
      <c r="M40" s="19"/>
      <c r="N40" s="19"/>
      <c r="O40" s="18"/>
      <c r="P40" s="18"/>
    </row>
    <row r="41" spans="1:17" x14ac:dyDescent="0.25">
      <c r="A41" s="71" t="s">
        <v>139</v>
      </c>
      <c r="B41" s="54" t="s">
        <v>138</v>
      </c>
      <c r="C41" s="59">
        <v>0</v>
      </c>
      <c r="D41" s="59">
        <v>0</v>
      </c>
      <c r="E41" s="59">
        <v>0</v>
      </c>
      <c r="F41" s="59">
        <v>0</v>
      </c>
      <c r="G41" s="59">
        <v>0</v>
      </c>
      <c r="H41" s="59">
        <v>5137</v>
      </c>
      <c r="I41" s="59">
        <v>0</v>
      </c>
      <c r="J41" s="59">
        <f t="shared" si="0"/>
        <v>5137</v>
      </c>
      <c r="K41" s="59">
        <v>-289961</v>
      </c>
      <c r="L41" s="219">
        <f t="shared" si="1"/>
        <v>-284824</v>
      </c>
      <c r="M41" s="19"/>
      <c r="N41" s="19"/>
      <c r="O41" s="18"/>
      <c r="P41" s="18"/>
    </row>
    <row r="42" spans="1:17" x14ac:dyDescent="0.25">
      <c r="A42" s="71" t="s">
        <v>137</v>
      </c>
      <c r="B42" s="60" t="s">
        <v>136</v>
      </c>
      <c r="C42" s="59">
        <v>0</v>
      </c>
      <c r="D42" s="59">
        <v>0</v>
      </c>
      <c r="E42" s="59">
        <v>0</v>
      </c>
      <c r="F42" s="59">
        <v>0</v>
      </c>
      <c r="G42" s="59">
        <v>0</v>
      </c>
      <c r="H42" s="59">
        <v>-81049412</v>
      </c>
      <c r="I42" s="59">
        <v>-33824493</v>
      </c>
      <c r="J42" s="59">
        <f t="shared" si="0"/>
        <v>-114873905</v>
      </c>
      <c r="K42" s="59">
        <v>-28021</v>
      </c>
      <c r="L42" s="219">
        <f t="shared" si="1"/>
        <v>-114901926</v>
      </c>
      <c r="M42" s="19"/>
      <c r="N42" s="19"/>
      <c r="O42" s="18"/>
      <c r="P42" s="18"/>
    </row>
    <row r="43" spans="1:17" x14ac:dyDescent="0.25">
      <c r="A43" s="71" t="s">
        <v>135</v>
      </c>
      <c r="B43" s="54" t="s">
        <v>134</v>
      </c>
      <c r="C43" s="59">
        <v>0</v>
      </c>
      <c r="D43" s="59">
        <v>0</v>
      </c>
      <c r="E43" s="59">
        <v>-1666653</v>
      </c>
      <c r="F43" s="59">
        <v>0</v>
      </c>
      <c r="G43" s="59">
        <v>4041</v>
      </c>
      <c r="H43" s="59">
        <v>26219457</v>
      </c>
      <c r="I43" s="59">
        <v>-24556288</v>
      </c>
      <c r="J43" s="59">
        <f t="shared" si="0"/>
        <v>557</v>
      </c>
      <c r="K43" s="59">
        <v>129</v>
      </c>
      <c r="L43" s="219">
        <f t="shared" si="1"/>
        <v>686</v>
      </c>
      <c r="M43" s="19"/>
      <c r="N43" s="19"/>
      <c r="O43" s="18"/>
      <c r="P43" s="18"/>
    </row>
    <row r="44" spans="1:17" ht="26.25" thickBot="1" x14ac:dyDescent="0.3">
      <c r="A44" s="74" t="s">
        <v>133</v>
      </c>
      <c r="B44" s="75" t="s">
        <v>132</v>
      </c>
      <c r="C44" s="223">
        <f t="shared" ref="C44:I44" si="12">+C29+C30+C39</f>
        <v>78296142</v>
      </c>
      <c r="D44" s="223">
        <f>+D29+D30+D39</f>
        <v>90448275</v>
      </c>
      <c r="E44" s="223">
        <f t="shared" si="12"/>
        <v>110697669</v>
      </c>
      <c r="F44" s="223">
        <f t="shared" si="12"/>
        <v>27454836</v>
      </c>
      <c r="G44" s="223">
        <f t="shared" si="12"/>
        <v>53282918</v>
      </c>
      <c r="H44" s="223">
        <f t="shared" si="12"/>
        <v>337751098</v>
      </c>
      <c r="I44" s="223">
        <f t="shared" si="12"/>
        <v>61024908</v>
      </c>
      <c r="J44" s="59">
        <f t="shared" si="0"/>
        <v>758955846</v>
      </c>
      <c r="K44" s="223">
        <f>+K29+K30+K39</f>
        <v>481970</v>
      </c>
      <c r="L44" s="219">
        <f t="shared" si="1"/>
        <v>759437816</v>
      </c>
      <c r="M44" s="19"/>
      <c r="N44" s="19"/>
      <c r="O44" s="18"/>
      <c r="P44" s="18"/>
    </row>
    <row r="45" spans="1:17" x14ac:dyDescent="0.25">
      <c r="A45" s="22" t="s">
        <v>131</v>
      </c>
      <c r="C45" s="17"/>
      <c r="D45" s="17"/>
      <c r="E45" s="17"/>
      <c r="F45" s="17"/>
      <c r="G45" s="17"/>
      <c r="H45" s="17"/>
      <c r="I45" s="17"/>
      <c r="J45" s="17"/>
      <c r="K45" s="17"/>
      <c r="L45" s="17"/>
      <c r="M45" s="17"/>
      <c r="N45" s="17"/>
    </row>
    <row r="46" spans="1:17" s="20" customFormat="1" ht="12" x14ac:dyDescent="0.25">
      <c r="A46" s="21"/>
      <c r="B46" s="21"/>
      <c r="C46" s="21"/>
      <c r="D46" s="21"/>
      <c r="E46" s="21"/>
      <c r="F46" s="21"/>
      <c r="G46" s="21"/>
      <c r="H46" s="21"/>
      <c r="I46" s="21"/>
      <c r="J46" s="21"/>
      <c r="K46" s="21"/>
      <c r="L46" s="21"/>
      <c r="M46" s="21"/>
      <c r="N46" s="21"/>
    </row>
    <row r="47" spans="1:17" s="1" customFormat="1" x14ac:dyDescent="0.25">
      <c r="A47" s="2"/>
      <c r="B47" s="7"/>
      <c r="C47" s="6"/>
      <c r="D47" s="5"/>
      <c r="E47" s="4"/>
      <c r="F47" s="4"/>
      <c r="G47" s="3"/>
      <c r="H47" s="3"/>
      <c r="I47" s="4"/>
      <c r="J47" s="3"/>
      <c r="K47" s="3"/>
      <c r="L47" s="2"/>
      <c r="M47" s="2"/>
      <c r="N47" s="2"/>
      <c r="O47" s="2"/>
      <c r="P47" s="2"/>
    </row>
    <row r="48" spans="1:17" s="76" customFormat="1" ht="14.25" x14ac:dyDescent="0.2">
      <c r="A48" s="197" t="s">
        <v>714</v>
      </c>
      <c r="B48" s="197"/>
      <c r="C48" s="197"/>
      <c r="D48" s="198"/>
      <c r="E48" s="197"/>
      <c r="F48" s="199"/>
      <c r="G48" s="199"/>
      <c r="H48" s="200"/>
      <c r="I48" s="200"/>
      <c r="J48" s="200"/>
      <c r="K48" s="197"/>
      <c r="L48" s="197"/>
      <c r="M48" s="77"/>
      <c r="N48" s="77"/>
      <c r="O48" s="77"/>
      <c r="P48" s="77"/>
      <c r="Q48" s="77"/>
    </row>
    <row r="49" spans="1:17" s="76" customFormat="1" ht="14.25" x14ac:dyDescent="0.2">
      <c r="A49" s="199"/>
      <c r="B49" s="197"/>
      <c r="C49" s="197"/>
      <c r="D49" s="198"/>
      <c r="E49" s="197"/>
      <c r="F49" s="208"/>
      <c r="G49" s="197"/>
      <c r="H49" s="197"/>
      <c r="I49" s="201"/>
      <c r="J49" s="197"/>
      <c r="K49" s="197"/>
      <c r="L49" s="197"/>
      <c r="M49" s="77"/>
      <c r="N49" s="77"/>
      <c r="O49" s="77"/>
      <c r="P49" s="77"/>
      <c r="Q49" s="77"/>
    </row>
    <row r="50" spans="1:17" s="76" customFormat="1" ht="14.25" x14ac:dyDescent="0.2">
      <c r="A50" s="197"/>
      <c r="B50" s="197"/>
      <c r="C50" s="197"/>
      <c r="D50" s="198"/>
      <c r="E50" s="197"/>
      <c r="F50" s="202"/>
      <c r="G50" s="197"/>
      <c r="H50" s="203"/>
      <c r="I50" s="201"/>
      <c r="J50" s="204"/>
      <c r="K50" s="197"/>
      <c r="L50" s="197"/>
      <c r="M50" s="77"/>
      <c r="N50" s="77"/>
      <c r="O50" s="77"/>
      <c r="P50" s="77"/>
      <c r="Q50" s="77"/>
    </row>
    <row r="51" spans="1:17" s="76" customFormat="1" ht="14.25" x14ac:dyDescent="0.2">
      <c r="A51" s="208" t="s">
        <v>708</v>
      </c>
      <c r="B51" s="205"/>
      <c r="C51" s="206"/>
      <c r="D51" s="198"/>
      <c r="E51" s="200"/>
      <c r="F51" s="200"/>
      <c r="G51" s="200"/>
      <c r="H51" s="199"/>
      <c r="I51" s="199"/>
      <c r="J51" s="199"/>
      <c r="K51" s="197"/>
      <c r="L51" s="197"/>
      <c r="M51" s="77"/>
      <c r="N51" s="77"/>
      <c r="O51" s="77"/>
      <c r="P51" s="77"/>
      <c r="Q51" s="77"/>
    </row>
    <row r="52" spans="1:17" x14ac:dyDescent="0.25">
      <c r="C52" s="17"/>
      <c r="D52" s="17"/>
      <c r="E52" s="17"/>
      <c r="F52" s="17"/>
      <c r="G52" s="17"/>
      <c r="H52" s="17"/>
      <c r="I52" s="17"/>
      <c r="J52" s="17"/>
      <c r="K52" s="17"/>
      <c r="L52" s="17"/>
      <c r="M52" s="17"/>
      <c r="N52" s="17"/>
    </row>
    <row r="53" spans="1:17" x14ac:dyDescent="0.25">
      <c r="C53" s="17"/>
      <c r="D53" s="17"/>
      <c r="E53" s="17"/>
      <c r="F53" s="17"/>
      <c r="G53" s="17"/>
      <c r="H53" s="17"/>
      <c r="I53" s="17"/>
      <c r="J53" s="17"/>
      <c r="K53" s="17"/>
      <c r="L53" s="17"/>
      <c r="M53" s="17"/>
      <c r="N53" s="17"/>
    </row>
    <row r="54" spans="1:17" x14ac:dyDescent="0.25">
      <c r="C54" s="17"/>
      <c r="D54" s="17"/>
      <c r="E54" s="17"/>
      <c r="F54" s="17"/>
      <c r="G54" s="17"/>
      <c r="H54" s="17"/>
      <c r="I54" s="17"/>
      <c r="J54" s="17"/>
      <c r="K54" s="17"/>
      <c r="L54" s="17"/>
      <c r="M54" s="17"/>
      <c r="N54" s="17"/>
    </row>
    <row r="55" spans="1:17" x14ac:dyDescent="0.25">
      <c r="C55" s="17"/>
      <c r="D55" s="17"/>
      <c r="E55" s="17"/>
      <c r="F55" s="17"/>
      <c r="G55" s="17"/>
      <c r="H55" s="17"/>
      <c r="I55" s="17"/>
      <c r="J55" s="17"/>
      <c r="K55" s="17"/>
      <c r="L55" s="17"/>
      <c r="M55" s="17"/>
      <c r="N55" s="17"/>
    </row>
    <row r="56" spans="1:17" x14ac:dyDescent="0.25">
      <c r="C56" s="17"/>
      <c r="D56" s="17"/>
      <c r="E56" s="17"/>
      <c r="F56" s="17"/>
      <c r="G56" s="17"/>
      <c r="H56" s="17"/>
      <c r="I56" s="17"/>
      <c r="J56" s="17"/>
      <c r="K56" s="17"/>
      <c r="L56" s="17"/>
      <c r="M56" s="17"/>
      <c r="N56" s="17"/>
    </row>
    <row r="57" spans="1:17" x14ac:dyDescent="0.25">
      <c r="C57" s="17"/>
      <c r="D57" s="17"/>
      <c r="E57" s="17"/>
      <c r="F57" s="17"/>
      <c r="G57" s="17"/>
      <c r="H57" s="17"/>
      <c r="I57" s="17"/>
      <c r="J57" s="17"/>
      <c r="K57" s="17"/>
      <c r="L57" s="17"/>
      <c r="M57" s="17"/>
      <c r="N57" s="17"/>
    </row>
    <row r="58" spans="1:17" x14ac:dyDescent="0.25">
      <c r="C58" s="17"/>
      <c r="D58" s="17"/>
      <c r="E58" s="17"/>
      <c r="F58" s="17"/>
      <c r="G58" s="17"/>
      <c r="H58" s="17"/>
      <c r="I58" s="17"/>
      <c r="J58" s="17"/>
      <c r="K58" s="17"/>
      <c r="L58" s="17"/>
      <c r="M58" s="17"/>
      <c r="N58" s="17"/>
    </row>
    <row r="59" spans="1:17" x14ac:dyDescent="0.25">
      <c r="C59" s="17"/>
      <c r="D59" s="17"/>
      <c r="E59" s="17"/>
      <c r="F59" s="17"/>
      <c r="G59" s="17"/>
      <c r="H59" s="17"/>
      <c r="I59" s="17"/>
      <c r="J59" s="17"/>
      <c r="K59" s="17"/>
      <c r="L59" s="17"/>
      <c r="M59" s="17"/>
      <c r="N59" s="17"/>
    </row>
    <row r="60" spans="1:17" x14ac:dyDescent="0.25">
      <c r="C60" s="17"/>
      <c r="D60" s="17"/>
      <c r="E60" s="17"/>
      <c r="F60" s="17"/>
      <c r="G60" s="17"/>
      <c r="H60" s="17"/>
      <c r="I60" s="17"/>
      <c r="J60" s="17"/>
      <c r="K60" s="17"/>
      <c r="L60" s="17"/>
      <c r="M60" s="17"/>
      <c r="N60" s="17"/>
    </row>
    <row r="61" spans="1:17" x14ac:dyDescent="0.25">
      <c r="C61" s="17"/>
      <c r="D61" s="17"/>
      <c r="E61" s="17"/>
      <c r="F61" s="17"/>
      <c r="G61" s="17"/>
      <c r="H61" s="17"/>
      <c r="I61" s="17"/>
      <c r="J61" s="17"/>
      <c r="K61" s="17"/>
      <c r="L61" s="17"/>
      <c r="M61" s="17"/>
      <c r="N61" s="17"/>
    </row>
    <row r="62" spans="1:17" x14ac:dyDescent="0.25">
      <c r="C62" s="17"/>
      <c r="D62" s="17"/>
      <c r="E62" s="17"/>
      <c r="F62" s="17"/>
      <c r="G62" s="17"/>
      <c r="H62" s="17"/>
      <c r="I62" s="17"/>
      <c r="J62" s="17"/>
      <c r="K62" s="17"/>
      <c r="L62" s="17"/>
      <c r="M62" s="17"/>
      <c r="N62" s="17"/>
    </row>
    <row r="63" spans="1:17" x14ac:dyDescent="0.25">
      <c r="C63" s="17"/>
      <c r="D63" s="17"/>
      <c r="E63" s="17"/>
      <c r="F63" s="17"/>
      <c r="G63" s="17"/>
      <c r="H63" s="17"/>
      <c r="I63" s="17"/>
      <c r="J63" s="17"/>
      <c r="K63" s="17"/>
      <c r="L63" s="17"/>
      <c r="M63" s="17"/>
      <c r="N63" s="17"/>
    </row>
    <row r="64" spans="1:17" x14ac:dyDescent="0.25">
      <c r="C64" s="17"/>
      <c r="D64" s="17"/>
      <c r="E64" s="17"/>
      <c r="F64" s="17"/>
      <c r="G64" s="17"/>
      <c r="H64" s="17"/>
      <c r="I64" s="17"/>
      <c r="J64" s="17"/>
      <c r="K64" s="17"/>
      <c r="L64" s="17"/>
      <c r="M64" s="17"/>
      <c r="N64" s="17"/>
    </row>
    <row r="65" spans="3:14" x14ac:dyDescent="0.25">
      <c r="C65" s="17"/>
      <c r="D65" s="17"/>
      <c r="E65" s="17"/>
      <c r="F65" s="17"/>
      <c r="G65" s="17"/>
      <c r="H65" s="17"/>
      <c r="I65" s="17"/>
      <c r="J65" s="17"/>
      <c r="K65" s="17"/>
      <c r="L65" s="17"/>
      <c r="M65" s="17"/>
      <c r="N65" s="17"/>
    </row>
    <row r="66" spans="3:14" x14ac:dyDescent="0.25">
      <c r="C66" s="17"/>
      <c r="D66" s="17"/>
      <c r="E66" s="17"/>
      <c r="F66" s="17"/>
      <c r="G66" s="17"/>
      <c r="H66" s="17"/>
      <c r="I66" s="17"/>
      <c r="J66" s="17"/>
      <c r="K66" s="17"/>
      <c r="L66" s="17"/>
      <c r="M66" s="17"/>
      <c r="N66" s="17"/>
    </row>
    <row r="67" spans="3:14" x14ac:dyDescent="0.25">
      <c r="C67" s="17"/>
      <c r="D67" s="17"/>
      <c r="E67" s="17"/>
      <c r="F67" s="17"/>
      <c r="G67" s="17"/>
      <c r="H67" s="17"/>
      <c r="I67" s="17"/>
      <c r="J67" s="17"/>
      <c r="K67" s="17"/>
      <c r="L67" s="17"/>
      <c r="M67" s="17"/>
      <c r="N67" s="17"/>
    </row>
    <row r="68" spans="3:14" x14ac:dyDescent="0.25">
      <c r="C68" s="17"/>
      <c r="D68" s="17"/>
      <c r="E68" s="17"/>
      <c r="F68" s="17"/>
      <c r="G68" s="17"/>
      <c r="H68" s="17"/>
      <c r="I68" s="17"/>
      <c r="J68" s="17"/>
      <c r="K68" s="17"/>
      <c r="L68" s="17"/>
      <c r="M68" s="17"/>
      <c r="N68" s="17"/>
    </row>
    <row r="69" spans="3:14" x14ac:dyDescent="0.25">
      <c r="C69" s="17"/>
      <c r="D69" s="17"/>
      <c r="E69" s="17"/>
      <c r="F69" s="17"/>
      <c r="G69" s="17"/>
      <c r="H69" s="17"/>
      <c r="I69" s="17"/>
      <c r="J69" s="17"/>
      <c r="K69" s="17"/>
      <c r="L69" s="17"/>
      <c r="M69" s="17"/>
      <c r="N69" s="17"/>
    </row>
    <row r="70" spans="3:14" x14ac:dyDescent="0.25">
      <c r="C70" s="17"/>
      <c r="D70" s="17"/>
      <c r="E70" s="17"/>
      <c r="F70" s="17"/>
      <c r="G70" s="17"/>
      <c r="H70" s="17"/>
      <c r="I70" s="17"/>
      <c r="J70" s="17"/>
      <c r="K70" s="17"/>
      <c r="L70" s="17"/>
      <c r="M70" s="17"/>
      <c r="N70" s="17"/>
    </row>
    <row r="71" spans="3:14" x14ac:dyDescent="0.25">
      <c r="C71" s="17"/>
      <c r="D71" s="17"/>
      <c r="E71" s="17"/>
      <c r="F71" s="17"/>
      <c r="G71" s="17"/>
      <c r="H71" s="17"/>
      <c r="I71" s="17"/>
      <c r="J71" s="17"/>
      <c r="K71" s="17"/>
      <c r="L71" s="17"/>
      <c r="M71" s="17"/>
      <c r="N71" s="17"/>
    </row>
    <row r="72" spans="3:14" x14ac:dyDescent="0.25">
      <c r="C72" s="17"/>
      <c r="D72" s="17"/>
      <c r="E72" s="17"/>
      <c r="F72" s="17"/>
      <c r="G72" s="17"/>
      <c r="H72" s="17"/>
      <c r="I72" s="17"/>
      <c r="J72" s="17"/>
      <c r="K72" s="17"/>
      <c r="L72" s="17"/>
      <c r="M72" s="17"/>
      <c r="N72" s="17"/>
    </row>
    <row r="73" spans="3:14" x14ac:dyDescent="0.25">
      <c r="C73" s="17"/>
      <c r="D73" s="17"/>
      <c r="E73" s="17"/>
      <c r="F73" s="17"/>
      <c r="G73" s="17"/>
      <c r="H73" s="17"/>
      <c r="I73" s="17"/>
      <c r="J73" s="17"/>
      <c r="K73" s="17"/>
      <c r="L73" s="17"/>
      <c r="M73" s="17"/>
      <c r="N73" s="17"/>
    </row>
    <row r="74" spans="3:14" x14ac:dyDescent="0.25">
      <c r="C74" s="17"/>
      <c r="D74" s="17"/>
      <c r="E74" s="17"/>
      <c r="F74" s="17"/>
      <c r="G74" s="17"/>
      <c r="H74" s="17"/>
      <c r="I74" s="17"/>
      <c r="J74" s="17"/>
      <c r="K74" s="17"/>
      <c r="L74" s="17"/>
      <c r="M74" s="17"/>
      <c r="N74" s="17"/>
    </row>
    <row r="75" spans="3:14" x14ac:dyDescent="0.25">
      <c r="L75" s="17"/>
      <c r="M75" s="17"/>
      <c r="N75" s="17"/>
    </row>
  </sheetData>
  <sheetProtection algorithmName="SHA-512" hashValue="oDx1sOOnmdHmAcwk6194dQPfW2qiNQ3lJYWWctgRW2gRdJxfNy5yZAewIxWBtfwBB7Ic6my5rziCMKmXfysx6g==" saltValue="c41Tq4/7ZNg1rdXv0rhPAQ==" spinCount="100000" sheet="1" objects="1" scenarios="1"/>
  <mergeCells count="5">
    <mergeCell ref="A5:A6"/>
    <mergeCell ref="B5:B6"/>
    <mergeCell ref="C5:J5"/>
    <mergeCell ref="K5:K6"/>
    <mergeCell ref="L5:L6"/>
  </mergeCells>
  <pageMargins left="0.55118110236220474" right="0.35433070866141736" top="0.31496062992125984" bottom="0.19685039370078741" header="0.23622047244094491" footer="0.19685039370078741"/>
  <pageSetup paperSize="9" scale="4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L564"/>
  <sheetViews>
    <sheetView showGridLines="0" tabSelected="1" topLeftCell="A67" zoomScale="85" zoomScaleNormal="85" workbookViewId="0">
      <selection activeCell="I405" sqref="I405"/>
    </sheetView>
  </sheetViews>
  <sheetFormatPr defaultColWidth="8.7109375" defaultRowHeight="12.75" x14ac:dyDescent="0.2"/>
  <cols>
    <col min="1" max="1" width="88.28515625" style="232" customWidth="1"/>
    <col min="2" max="2" width="15.42578125" style="232" customWidth="1"/>
    <col min="3" max="6" width="8.7109375" style="232" bestFit="1" customWidth="1"/>
    <col min="7" max="7" width="23.140625" style="232" customWidth="1"/>
    <col min="8" max="8" width="9.140625" style="232" bestFit="1" customWidth="1"/>
    <col min="9" max="9" width="26.5703125" style="232" customWidth="1"/>
    <col min="10" max="16384" width="8.7109375" style="232"/>
  </cols>
  <sheetData>
    <row r="1" spans="1:10" ht="15" customHeight="1" x14ac:dyDescent="0.2">
      <c r="A1" s="358" t="s">
        <v>709</v>
      </c>
      <c r="B1" s="358"/>
      <c r="C1" s="358"/>
      <c r="D1" s="358"/>
      <c r="E1" s="358"/>
      <c r="F1" s="358"/>
      <c r="G1" s="358"/>
      <c r="H1" s="358"/>
      <c r="I1" s="358"/>
      <c r="J1" s="358"/>
    </row>
    <row r="2" spans="1:10" x14ac:dyDescent="0.2">
      <c r="A2" s="358"/>
      <c r="B2" s="358"/>
      <c r="C2" s="358"/>
      <c r="D2" s="358"/>
      <c r="E2" s="358"/>
      <c r="F2" s="358"/>
      <c r="G2" s="358"/>
      <c r="H2" s="358"/>
      <c r="I2" s="358"/>
      <c r="J2" s="358"/>
    </row>
    <row r="3" spans="1:10" x14ac:dyDescent="0.2">
      <c r="A3" s="358"/>
      <c r="B3" s="358"/>
      <c r="C3" s="358"/>
      <c r="D3" s="358"/>
      <c r="E3" s="358"/>
      <c r="F3" s="358"/>
      <c r="G3" s="358"/>
      <c r="H3" s="358"/>
      <c r="I3" s="358"/>
      <c r="J3" s="358"/>
    </row>
    <row r="4" spans="1:10" x14ac:dyDescent="0.2">
      <c r="A4" s="358"/>
      <c r="B4" s="358"/>
      <c r="C4" s="358"/>
      <c r="D4" s="358"/>
      <c r="E4" s="358"/>
      <c r="F4" s="358"/>
      <c r="G4" s="358"/>
      <c r="H4" s="358"/>
      <c r="I4" s="358"/>
      <c r="J4" s="358"/>
    </row>
    <row r="5" spans="1:10" x14ac:dyDescent="0.2">
      <c r="A5" s="358"/>
      <c r="B5" s="358"/>
      <c r="C5" s="358"/>
      <c r="D5" s="358"/>
      <c r="E5" s="358"/>
      <c r="F5" s="358"/>
      <c r="G5" s="358"/>
      <c r="H5" s="358"/>
      <c r="I5" s="358"/>
      <c r="J5" s="358"/>
    </row>
    <row r="6" spans="1:10" x14ac:dyDescent="0.2">
      <c r="A6" s="358"/>
      <c r="B6" s="358"/>
      <c r="C6" s="358"/>
      <c r="D6" s="358"/>
      <c r="E6" s="358"/>
      <c r="F6" s="358"/>
      <c r="G6" s="358"/>
      <c r="H6" s="358"/>
      <c r="I6" s="358"/>
      <c r="J6" s="358"/>
    </row>
    <row r="7" spans="1:10" x14ac:dyDescent="0.2">
      <c r="A7" s="358"/>
      <c r="B7" s="358"/>
      <c r="C7" s="358"/>
      <c r="D7" s="358"/>
      <c r="E7" s="358"/>
      <c r="F7" s="358"/>
      <c r="G7" s="358"/>
      <c r="H7" s="358"/>
      <c r="I7" s="358"/>
      <c r="J7" s="358"/>
    </row>
    <row r="8" spans="1:10" x14ac:dyDescent="0.2">
      <c r="A8" s="358"/>
      <c r="B8" s="358"/>
      <c r="C8" s="358"/>
      <c r="D8" s="358"/>
      <c r="E8" s="358"/>
      <c r="F8" s="358"/>
      <c r="G8" s="358"/>
      <c r="H8" s="358"/>
      <c r="I8" s="358"/>
      <c r="J8" s="358"/>
    </row>
    <row r="9" spans="1:10" x14ac:dyDescent="0.2">
      <c r="A9" s="358"/>
      <c r="B9" s="358"/>
      <c r="C9" s="358"/>
      <c r="D9" s="358"/>
      <c r="E9" s="358"/>
      <c r="F9" s="358"/>
      <c r="G9" s="358"/>
      <c r="H9" s="358"/>
      <c r="I9" s="358"/>
      <c r="J9" s="358"/>
    </row>
    <row r="10" spans="1:10" x14ac:dyDescent="0.2">
      <c r="A10" s="358"/>
      <c r="B10" s="358"/>
      <c r="C10" s="358"/>
      <c r="D10" s="358"/>
      <c r="E10" s="358"/>
      <c r="F10" s="358"/>
      <c r="G10" s="358"/>
      <c r="H10" s="358"/>
      <c r="I10" s="358"/>
      <c r="J10" s="358"/>
    </row>
    <row r="11" spans="1:10" x14ac:dyDescent="0.2">
      <c r="A11" s="358"/>
      <c r="B11" s="358"/>
      <c r="C11" s="358"/>
      <c r="D11" s="358"/>
      <c r="E11" s="358"/>
      <c r="F11" s="358"/>
      <c r="G11" s="358"/>
      <c r="H11" s="358"/>
      <c r="I11" s="358"/>
      <c r="J11" s="358"/>
    </row>
    <row r="12" spans="1:10" x14ac:dyDescent="0.2">
      <c r="A12" s="358"/>
      <c r="B12" s="358"/>
      <c r="C12" s="358"/>
      <c r="D12" s="358"/>
      <c r="E12" s="358"/>
      <c r="F12" s="358"/>
      <c r="G12" s="358"/>
      <c r="H12" s="358"/>
      <c r="I12" s="358"/>
      <c r="J12" s="358"/>
    </row>
    <row r="13" spans="1:10" x14ac:dyDescent="0.2">
      <c r="A13" s="358"/>
      <c r="B13" s="358"/>
      <c r="C13" s="358"/>
      <c r="D13" s="358"/>
      <c r="E13" s="358"/>
      <c r="F13" s="358"/>
      <c r="G13" s="358"/>
      <c r="H13" s="358"/>
      <c r="I13" s="358"/>
      <c r="J13" s="358"/>
    </row>
    <row r="14" spans="1:10" x14ac:dyDescent="0.2">
      <c r="A14" s="358"/>
      <c r="B14" s="358"/>
      <c r="C14" s="358"/>
      <c r="D14" s="358"/>
      <c r="E14" s="358"/>
      <c r="F14" s="358"/>
      <c r="G14" s="358"/>
      <c r="H14" s="358"/>
      <c r="I14" s="358"/>
      <c r="J14" s="358"/>
    </row>
    <row r="15" spans="1:10" x14ac:dyDescent="0.2">
      <c r="A15" s="358"/>
      <c r="B15" s="358"/>
      <c r="C15" s="358"/>
      <c r="D15" s="358"/>
      <c r="E15" s="358"/>
      <c r="F15" s="358"/>
      <c r="G15" s="358"/>
      <c r="H15" s="358"/>
      <c r="I15" s="358"/>
      <c r="J15" s="358"/>
    </row>
    <row r="16" spans="1:10" x14ac:dyDescent="0.2">
      <c r="A16" s="358"/>
      <c r="B16" s="358"/>
      <c r="C16" s="358"/>
      <c r="D16" s="358"/>
      <c r="E16" s="358"/>
      <c r="F16" s="358"/>
      <c r="G16" s="358"/>
      <c r="H16" s="358"/>
      <c r="I16" s="358"/>
      <c r="J16" s="358"/>
    </row>
    <row r="17" spans="1:10" x14ac:dyDescent="0.2">
      <c r="A17" s="358"/>
      <c r="B17" s="358"/>
      <c r="C17" s="358"/>
      <c r="D17" s="358"/>
      <c r="E17" s="358"/>
      <c r="F17" s="358"/>
      <c r="G17" s="358"/>
      <c r="H17" s="358"/>
      <c r="I17" s="358"/>
      <c r="J17" s="358"/>
    </row>
    <row r="18" spans="1:10" x14ac:dyDescent="0.2">
      <c r="A18" s="358"/>
      <c r="B18" s="358"/>
      <c r="C18" s="358"/>
      <c r="D18" s="358"/>
      <c r="E18" s="358"/>
      <c r="F18" s="358"/>
      <c r="G18" s="358"/>
      <c r="H18" s="358"/>
      <c r="I18" s="358"/>
      <c r="J18" s="358"/>
    </row>
    <row r="19" spans="1:10" x14ac:dyDescent="0.2">
      <c r="A19" s="358"/>
      <c r="B19" s="358"/>
      <c r="C19" s="358"/>
      <c r="D19" s="358"/>
      <c r="E19" s="358"/>
      <c r="F19" s="358"/>
      <c r="G19" s="358"/>
      <c r="H19" s="358"/>
      <c r="I19" s="358"/>
      <c r="J19" s="358"/>
    </row>
    <row r="20" spans="1:10" x14ac:dyDescent="0.2">
      <c r="A20" s="358"/>
      <c r="B20" s="358"/>
      <c r="C20" s="358"/>
      <c r="D20" s="358"/>
      <c r="E20" s="358"/>
      <c r="F20" s="358"/>
      <c r="G20" s="358"/>
      <c r="H20" s="358"/>
      <c r="I20" s="358"/>
      <c r="J20" s="358"/>
    </row>
    <row r="21" spans="1:10" x14ac:dyDescent="0.2">
      <c r="A21" s="358"/>
      <c r="B21" s="358"/>
      <c r="C21" s="358"/>
      <c r="D21" s="358"/>
      <c r="E21" s="358"/>
      <c r="F21" s="358"/>
      <c r="G21" s="358"/>
      <c r="H21" s="358"/>
      <c r="I21" s="358"/>
      <c r="J21" s="358"/>
    </row>
    <row r="22" spans="1:10" x14ac:dyDescent="0.2">
      <c r="A22" s="358"/>
      <c r="B22" s="358"/>
      <c r="C22" s="358"/>
      <c r="D22" s="358"/>
      <c r="E22" s="358"/>
      <c r="F22" s="358"/>
      <c r="G22" s="358"/>
      <c r="H22" s="358"/>
      <c r="I22" s="358"/>
      <c r="J22" s="358"/>
    </row>
    <row r="23" spans="1:10" x14ac:dyDescent="0.2">
      <c r="A23" s="358"/>
      <c r="B23" s="358"/>
      <c r="C23" s="358"/>
      <c r="D23" s="358"/>
      <c r="E23" s="358"/>
      <c r="F23" s="358"/>
      <c r="G23" s="358"/>
      <c r="H23" s="358"/>
      <c r="I23" s="358"/>
      <c r="J23" s="358"/>
    </row>
    <row r="24" spans="1:10" x14ac:dyDescent="0.2">
      <c r="A24" s="358"/>
      <c r="B24" s="358"/>
      <c r="C24" s="358"/>
      <c r="D24" s="358"/>
      <c r="E24" s="358"/>
      <c r="F24" s="358"/>
      <c r="G24" s="358"/>
      <c r="H24" s="358"/>
      <c r="I24" s="358"/>
      <c r="J24" s="358"/>
    </row>
    <row r="25" spans="1:10" x14ac:dyDescent="0.2">
      <c r="A25" s="358"/>
      <c r="B25" s="358"/>
      <c r="C25" s="358"/>
      <c r="D25" s="358"/>
      <c r="E25" s="358"/>
      <c r="F25" s="358"/>
      <c r="G25" s="358"/>
      <c r="H25" s="358"/>
      <c r="I25" s="358"/>
      <c r="J25" s="358"/>
    </row>
    <row r="26" spans="1:10" x14ac:dyDescent="0.2">
      <c r="A26" s="358"/>
      <c r="B26" s="358"/>
      <c r="C26" s="358"/>
      <c r="D26" s="358"/>
      <c r="E26" s="358"/>
      <c r="F26" s="358"/>
      <c r="G26" s="358"/>
      <c r="H26" s="358"/>
      <c r="I26" s="358"/>
      <c r="J26" s="358"/>
    </row>
    <row r="27" spans="1:10" x14ac:dyDescent="0.2">
      <c r="A27" s="358"/>
      <c r="B27" s="358"/>
      <c r="C27" s="358"/>
      <c r="D27" s="358"/>
      <c r="E27" s="358"/>
      <c r="F27" s="358"/>
      <c r="G27" s="358"/>
      <c r="H27" s="358"/>
      <c r="I27" s="358"/>
      <c r="J27" s="358"/>
    </row>
    <row r="28" spans="1:10" x14ac:dyDescent="0.2">
      <c r="A28" s="358"/>
      <c r="B28" s="358"/>
      <c r="C28" s="358"/>
      <c r="D28" s="358"/>
      <c r="E28" s="358"/>
      <c r="F28" s="358"/>
      <c r="G28" s="358"/>
      <c r="H28" s="358"/>
      <c r="I28" s="358"/>
      <c r="J28" s="358"/>
    </row>
    <row r="29" spans="1:10" x14ac:dyDescent="0.2">
      <c r="A29" s="358"/>
      <c r="B29" s="358"/>
      <c r="C29" s="358"/>
      <c r="D29" s="358"/>
      <c r="E29" s="358"/>
      <c r="F29" s="358"/>
      <c r="G29" s="358"/>
      <c r="H29" s="358"/>
      <c r="I29" s="358"/>
      <c r="J29" s="358"/>
    </row>
    <row r="30" spans="1:10" x14ac:dyDescent="0.2">
      <c r="A30" s="358"/>
      <c r="B30" s="358"/>
      <c r="C30" s="358"/>
      <c r="D30" s="358"/>
      <c r="E30" s="358"/>
      <c r="F30" s="358"/>
      <c r="G30" s="358"/>
      <c r="H30" s="358"/>
      <c r="I30" s="358"/>
      <c r="J30" s="358"/>
    </row>
    <row r="31" spans="1:10" x14ac:dyDescent="0.2">
      <c r="A31" s="358"/>
      <c r="B31" s="358"/>
      <c r="C31" s="358"/>
      <c r="D31" s="358"/>
      <c r="E31" s="358"/>
      <c r="F31" s="358"/>
      <c r="G31" s="358"/>
      <c r="H31" s="358"/>
      <c r="I31" s="358"/>
      <c r="J31" s="358"/>
    </row>
    <row r="32" spans="1:10" x14ac:dyDescent="0.2">
      <c r="A32" s="358"/>
      <c r="B32" s="358"/>
      <c r="C32" s="358"/>
      <c r="D32" s="358"/>
      <c r="E32" s="358"/>
      <c r="F32" s="358"/>
      <c r="G32" s="358"/>
      <c r="H32" s="358"/>
      <c r="I32" s="358"/>
      <c r="J32" s="358"/>
    </row>
    <row r="33" spans="1:10" x14ac:dyDescent="0.2">
      <c r="A33" s="358"/>
      <c r="B33" s="358"/>
      <c r="C33" s="358"/>
      <c r="D33" s="358"/>
      <c r="E33" s="358"/>
      <c r="F33" s="358"/>
      <c r="G33" s="358"/>
      <c r="H33" s="358"/>
      <c r="I33" s="358"/>
      <c r="J33" s="358"/>
    </row>
    <row r="34" spans="1:10" x14ac:dyDescent="0.2">
      <c r="A34" s="358"/>
      <c r="B34" s="358"/>
      <c r="C34" s="358"/>
      <c r="D34" s="358"/>
      <c r="E34" s="358"/>
      <c r="F34" s="358"/>
      <c r="G34" s="358"/>
      <c r="H34" s="358"/>
      <c r="I34" s="358"/>
      <c r="J34" s="358"/>
    </row>
    <row r="35" spans="1:10" x14ac:dyDescent="0.2">
      <c r="A35" s="358"/>
      <c r="B35" s="358"/>
      <c r="C35" s="358"/>
      <c r="D35" s="358"/>
      <c r="E35" s="358"/>
      <c r="F35" s="358"/>
      <c r="G35" s="358"/>
      <c r="H35" s="358"/>
      <c r="I35" s="358"/>
      <c r="J35" s="358"/>
    </row>
    <row r="36" spans="1:10" x14ac:dyDescent="0.2">
      <c r="A36" s="358"/>
      <c r="B36" s="358"/>
      <c r="C36" s="358"/>
      <c r="D36" s="358"/>
      <c r="E36" s="358"/>
      <c r="F36" s="358"/>
      <c r="G36" s="358"/>
      <c r="H36" s="358"/>
      <c r="I36" s="358"/>
      <c r="J36" s="358"/>
    </row>
    <row r="37" spans="1:10" x14ac:dyDescent="0.2">
      <c r="A37" s="358"/>
      <c r="B37" s="358"/>
      <c r="C37" s="358"/>
      <c r="D37" s="358"/>
      <c r="E37" s="358"/>
      <c r="F37" s="358"/>
      <c r="G37" s="358"/>
      <c r="H37" s="358"/>
      <c r="I37" s="358"/>
      <c r="J37" s="358"/>
    </row>
    <row r="38" spans="1:10" x14ac:dyDescent="0.2">
      <c r="A38" s="358"/>
      <c r="B38" s="358"/>
      <c r="C38" s="358"/>
      <c r="D38" s="358"/>
      <c r="E38" s="358"/>
      <c r="F38" s="358"/>
      <c r="G38" s="358"/>
      <c r="H38" s="358"/>
      <c r="I38" s="358"/>
      <c r="J38" s="358"/>
    </row>
    <row r="39" spans="1:10" x14ac:dyDescent="0.2">
      <c r="A39" s="358"/>
      <c r="B39" s="358"/>
      <c r="C39" s="358"/>
      <c r="D39" s="358"/>
      <c r="E39" s="358"/>
      <c r="F39" s="358"/>
      <c r="G39" s="358"/>
      <c r="H39" s="358"/>
      <c r="I39" s="358"/>
      <c r="J39" s="358"/>
    </row>
    <row r="40" spans="1:10" x14ac:dyDescent="0.2">
      <c r="A40" s="358"/>
      <c r="B40" s="358"/>
      <c r="C40" s="358"/>
      <c r="D40" s="358"/>
      <c r="E40" s="358"/>
      <c r="F40" s="358"/>
      <c r="G40" s="358"/>
      <c r="H40" s="358"/>
      <c r="I40" s="358"/>
      <c r="J40" s="358"/>
    </row>
    <row r="41" spans="1:10" x14ac:dyDescent="0.2">
      <c r="A41" s="358"/>
      <c r="B41" s="358"/>
      <c r="C41" s="358"/>
      <c r="D41" s="358"/>
      <c r="E41" s="358"/>
      <c r="F41" s="358"/>
      <c r="G41" s="358"/>
      <c r="H41" s="358"/>
      <c r="I41" s="358"/>
      <c r="J41" s="358"/>
    </row>
    <row r="42" spans="1:10" x14ac:dyDescent="0.2">
      <c r="A42" s="358"/>
      <c r="B42" s="358"/>
      <c r="C42" s="358"/>
      <c r="D42" s="358"/>
      <c r="E42" s="358"/>
      <c r="F42" s="358"/>
      <c r="G42" s="358"/>
      <c r="H42" s="358"/>
      <c r="I42" s="358"/>
      <c r="J42" s="358"/>
    </row>
    <row r="43" spans="1:10" x14ac:dyDescent="0.2">
      <c r="A43" s="358"/>
      <c r="B43" s="358"/>
      <c r="C43" s="358"/>
      <c r="D43" s="358"/>
      <c r="E43" s="358"/>
      <c r="F43" s="358"/>
      <c r="G43" s="358"/>
      <c r="H43" s="358"/>
      <c r="I43" s="358"/>
      <c r="J43" s="358"/>
    </row>
    <row r="44" spans="1:10" x14ac:dyDescent="0.2">
      <c r="A44" s="358"/>
      <c r="B44" s="358"/>
      <c r="C44" s="358"/>
      <c r="D44" s="358"/>
      <c r="E44" s="358"/>
      <c r="F44" s="358"/>
      <c r="G44" s="358"/>
      <c r="H44" s="358"/>
      <c r="I44" s="358"/>
      <c r="J44" s="358"/>
    </row>
    <row r="45" spans="1:10" x14ac:dyDescent="0.2">
      <c r="A45" s="358"/>
      <c r="B45" s="358"/>
      <c r="C45" s="358"/>
      <c r="D45" s="358"/>
      <c r="E45" s="358"/>
      <c r="F45" s="358"/>
      <c r="G45" s="358"/>
      <c r="H45" s="358"/>
      <c r="I45" s="358"/>
      <c r="J45" s="358"/>
    </row>
    <row r="46" spans="1:10" x14ac:dyDescent="0.2">
      <c r="A46" s="358"/>
      <c r="B46" s="358"/>
      <c r="C46" s="358"/>
      <c r="D46" s="358"/>
      <c r="E46" s="358"/>
      <c r="F46" s="358"/>
      <c r="G46" s="358"/>
      <c r="H46" s="358"/>
      <c r="I46" s="358"/>
      <c r="J46" s="358"/>
    </row>
    <row r="47" spans="1:10" x14ac:dyDescent="0.2">
      <c r="A47" s="358"/>
      <c r="B47" s="358"/>
      <c r="C47" s="358"/>
      <c r="D47" s="358"/>
      <c r="E47" s="358"/>
      <c r="F47" s="358"/>
      <c r="G47" s="358"/>
      <c r="H47" s="358"/>
      <c r="I47" s="358"/>
      <c r="J47" s="358"/>
    </row>
    <row r="48" spans="1:10" x14ac:dyDescent="0.2">
      <c r="A48" s="358"/>
      <c r="B48" s="358"/>
      <c r="C48" s="358"/>
      <c r="D48" s="358"/>
      <c r="E48" s="358"/>
      <c r="F48" s="358"/>
      <c r="G48" s="358"/>
      <c r="H48" s="358"/>
      <c r="I48" s="358"/>
      <c r="J48" s="358"/>
    </row>
    <row r="49" spans="1:10" x14ac:dyDescent="0.2">
      <c r="A49" s="358"/>
      <c r="B49" s="358"/>
      <c r="C49" s="358"/>
      <c r="D49" s="358"/>
      <c r="E49" s="358"/>
      <c r="F49" s="358"/>
      <c r="G49" s="358"/>
      <c r="H49" s="358"/>
      <c r="I49" s="358"/>
      <c r="J49" s="358"/>
    </row>
    <row r="50" spans="1:10" x14ac:dyDescent="0.2">
      <c r="A50" s="358"/>
      <c r="B50" s="358"/>
      <c r="C50" s="358"/>
      <c r="D50" s="358"/>
      <c r="E50" s="358"/>
      <c r="F50" s="358"/>
      <c r="G50" s="358"/>
      <c r="H50" s="358"/>
      <c r="I50" s="358"/>
      <c r="J50" s="358"/>
    </row>
    <row r="51" spans="1:10" x14ac:dyDescent="0.2">
      <c r="A51" s="358"/>
      <c r="B51" s="358"/>
      <c r="C51" s="358"/>
      <c r="D51" s="358"/>
      <c r="E51" s="358"/>
      <c r="F51" s="358"/>
      <c r="G51" s="358"/>
      <c r="H51" s="358"/>
      <c r="I51" s="358"/>
      <c r="J51" s="358"/>
    </row>
    <row r="52" spans="1:10" x14ac:dyDescent="0.2">
      <c r="A52" s="358"/>
      <c r="B52" s="358"/>
      <c r="C52" s="358"/>
      <c r="D52" s="358"/>
      <c r="E52" s="358"/>
      <c r="F52" s="358"/>
      <c r="G52" s="358"/>
      <c r="H52" s="358"/>
      <c r="I52" s="358"/>
      <c r="J52" s="358"/>
    </row>
    <row r="53" spans="1:10" x14ac:dyDescent="0.2">
      <c r="A53" s="358"/>
      <c r="B53" s="358"/>
      <c r="C53" s="358"/>
      <c r="D53" s="358"/>
      <c r="E53" s="358"/>
      <c r="F53" s="358"/>
      <c r="G53" s="358"/>
      <c r="H53" s="358"/>
      <c r="I53" s="358"/>
      <c r="J53" s="358"/>
    </row>
    <row r="54" spans="1:10" x14ac:dyDescent="0.2">
      <c r="A54" s="358"/>
      <c r="B54" s="358"/>
      <c r="C54" s="358"/>
      <c r="D54" s="358"/>
      <c r="E54" s="358"/>
      <c r="F54" s="358"/>
      <c r="G54" s="358"/>
      <c r="H54" s="358"/>
      <c r="I54" s="358"/>
      <c r="J54" s="358"/>
    </row>
    <row r="55" spans="1:10" x14ac:dyDescent="0.2">
      <c r="A55" s="358"/>
      <c r="B55" s="358"/>
      <c r="C55" s="358"/>
      <c r="D55" s="358"/>
      <c r="E55" s="358"/>
      <c r="F55" s="358"/>
      <c r="G55" s="358"/>
      <c r="H55" s="358"/>
      <c r="I55" s="358"/>
      <c r="J55" s="358"/>
    </row>
    <row r="56" spans="1:10" x14ac:dyDescent="0.2">
      <c r="A56" s="358"/>
      <c r="B56" s="358"/>
      <c r="C56" s="358"/>
      <c r="D56" s="358"/>
      <c r="E56" s="358"/>
      <c r="F56" s="358"/>
      <c r="G56" s="358"/>
      <c r="H56" s="358"/>
      <c r="I56" s="358"/>
      <c r="J56" s="358"/>
    </row>
    <row r="57" spans="1:10" x14ac:dyDescent="0.2">
      <c r="A57" s="358"/>
      <c r="B57" s="358"/>
      <c r="C57" s="358"/>
      <c r="D57" s="358"/>
      <c r="E57" s="358"/>
      <c r="F57" s="358"/>
      <c r="G57" s="358"/>
      <c r="H57" s="358"/>
      <c r="I57" s="358"/>
      <c r="J57" s="358"/>
    </row>
    <row r="58" spans="1:10" x14ac:dyDescent="0.2">
      <c r="A58" s="358"/>
      <c r="B58" s="358"/>
      <c r="C58" s="358"/>
      <c r="D58" s="358"/>
      <c r="E58" s="358"/>
      <c r="F58" s="358"/>
      <c r="G58" s="358"/>
      <c r="H58" s="358"/>
      <c r="I58" s="358"/>
      <c r="J58" s="358"/>
    </row>
    <row r="59" spans="1:10" x14ac:dyDescent="0.2">
      <c r="A59" s="358"/>
      <c r="B59" s="358"/>
      <c r="C59" s="358"/>
      <c r="D59" s="358"/>
      <c r="E59" s="358"/>
      <c r="F59" s="358"/>
      <c r="G59" s="358"/>
      <c r="H59" s="358"/>
      <c r="I59" s="358"/>
      <c r="J59" s="358"/>
    </row>
    <row r="60" spans="1:10" x14ac:dyDescent="0.2">
      <c r="A60" s="358"/>
      <c r="B60" s="358"/>
      <c r="C60" s="358"/>
      <c r="D60" s="358"/>
      <c r="E60" s="358"/>
      <c r="F60" s="358"/>
      <c r="G60" s="358"/>
      <c r="H60" s="358"/>
      <c r="I60" s="358"/>
      <c r="J60" s="358"/>
    </row>
    <row r="61" spans="1:10" x14ac:dyDescent="0.2">
      <c r="A61" s="358"/>
      <c r="B61" s="358"/>
      <c r="C61" s="358"/>
      <c r="D61" s="358"/>
      <c r="E61" s="358"/>
      <c r="F61" s="358"/>
      <c r="G61" s="358"/>
      <c r="H61" s="358"/>
      <c r="I61" s="358"/>
      <c r="J61" s="358"/>
    </row>
    <row r="62" spans="1:10" x14ac:dyDescent="0.2">
      <c r="A62" s="358"/>
      <c r="B62" s="358"/>
      <c r="C62" s="358"/>
      <c r="D62" s="358"/>
      <c r="E62" s="358"/>
      <c r="F62" s="358"/>
      <c r="G62" s="358"/>
      <c r="H62" s="358"/>
      <c r="I62" s="358"/>
      <c r="J62" s="358"/>
    </row>
    <row r="63" spans="1:10" x14ac:dyDescent="0.2">
      <c r="A63" s="358"/>
      <c r="B63" s="358"/>
      <c r="C63" s="358"/>
      <c r="D63" s="358"/>
      <c r="E63" s="358"/>
      <c r="F63" s="358"/>
      <c r="G63" s="358"/>
      <c r="H63" s="358"/>
      <c r="I63" s="358"/>
      <c r="J63" s="358"/>
    </row>
    <row r="64" spans="1:10" x14ac:dyDescent="0.2">
      <c r="A64" s="358"/>
      <c r="B64" s="358"/>
      <c r="C64" s="358"/>
      <c r="D64" s="358"/>
      <c r="E64" s="358"/>
      <c r="F64" s="358"/>
      <c r="G64" s="358"/>
      <c r="H64" s="358"/>
      <c r="I64" s="358"/>
      <c r="J64" s="358"/>
    </row>
    <row r="65" spans="1:10" x14ac:dyDescent="0.2">
      <c r="A65" s="358"/>
      <c r="B65" s="358"/>
      <c r="C65" s="358"/>
      <c r="D65" s="358"/>
      <c r="E65" s="358"/>
      <c r="F65" s="358"/>
      <c r="G65" s="358"/>
      <c r="H65" s="358"/>
      <c r="I65" s="358"/>
      <c r="J65" s="358"/>
    </row>
    <row r="66" spans="1:10" x14ac:dyDescent="0.2">
      <c r="A66" s="358"/>
      <c r="B66" s="358"/>
      <c r="C66" s="358"/>
      <c r="D66" s="358"/>
      <c r="E66" s="358"/>
      <c r="F66" s="358"/>
      <c r="G66" s="358"/>
      <c r="H66" s="358"/>
      <c r="I66" s="358"/>
      <c r="J66" s="358"/>
    </row>
    <row r="67" spans="1:10" ht="140.1" customHeight="1" x14ac:dyDescent="0.2">
      <c r="A67" s="358"/>
      <c r="B67" s="358"/>
      <c r="C67" s="358"/>
      <c r="D67" s="358"/>
      <c r="E67" s="358"/>
      <c r="F67" s="358"/>
      <c r="G67" s="358"/>
      <c r="H67" s="358"/>
      <c r="I67" s="358"/>
      <c r="J67" s="358"/>
    </row>
    <row r="70" spans="1:10" x14ac:dyDescent="0.2">
      <c r="A70" s="233" t="s">
        <v>627</v>
      </c>
    </row>
    <row r="72" spans="1:10" x14ac:dyDescent="0.2">
      <c r="A72" s="234" t="s">
        <v>628</v>
      </c>
    </row>
    <row r="73" spans="1:10" ht="215.45" customHeight="1" x14ac:dyDescent="0.2">
      <c r="A73" s="359" t="s">
        <v>729</v>
      </c>
      <c r="B73" s="359"/>
      <c r="C73" s="359"/>
      <c r="D73" s="359"/>
    </row>
    <row r="75" spans="1:10" x14ac:dyDescent="0.2">
      <c r="A75" s="232" t="s">
        <v>629</v>
      </c>
    </row>
    <row r="76" spans="1:10" ht="33.950000000000003" customHeight="1" x14ac:dyDescent="0.2">
      <c r="A76" s="359" t="s">
        <v>710</v>
      </c>
      <c r="B76" s="359"/>
      <c r="C76" s="359"/>
      <c r="D76" s="359"/>
    </row>
    <row r="78" spans="1:10" x14ac:dyDescent="0.2">
      <c r="A78" s="232" t="s">
        <v>630</v>
      </c>
    </row>
    <row r="79" spans="1:10" ht="49.5" customHeight="1" x14ac:dyDescent="0.2">
      <c r="A79" s="359" t="s">
        <v>711</v>
      </c>
      <c r="B79" s="359"/>
      <c r="C79" s="359"/>
      <c r="D79" s="359"/>
    </row>
    <row r="81" spans="1:4" x14ac:dyDescent="0.2">
      <c r="A81" s="232" t="s">
        <v>631</v>
      </c>
    </row>
    <row r="82" spans="1:4" x14ac:dyDescent="0.2">
      <c r="A82" s="232" t="s">
        <v>632</v>
      </c>
    </row>
    <row r="83" spans="1:4" ht="45" customHeight="1" x14ac:dyDescent="0.2">
      <c r="A83" s="359" t="s">
        <v>633</v>
      </c>
      <c r="B83" s="359"/>
      <c r="C83" s="359"/>
      <c r="D83" s="359"/>
    </row>
    <row r="85" spans="1:4" x14ac:dyDescent="0.2">
      <c r="A85" s="232" t="s">
        <v>139</v>
      </c>
    </row>
    <row r="86" spans="1:4" x14ac:dyDescent="0.2">
      <c r="A86" s="359" t="s">
        <v>706</v>
      </c>
      <c r="B86" s="359"/>
      <c r="C86" s="359"/>
      <c r="D86" s="359"/>
    </row>
    <row r="88" spans="1:4" x14ac:dyDescent="0.2">
      <c r="A88" s="232" t="s">
        <v>137</v>
      </c>
    </row>
    <row r="89" spans="1:4" ht="30.95" customHeight="1" x14ac:dyDescent="0.2">
      <c r="A89" s="359" t="s">
        <v>715</v>
      </c>
      <c r="B89" s="359"/>
      <c r="C89" s="359"/>
      <c r="D89" s="359"/>
    </row>
    <row r="91" spans="1:4" x14ac:dyDescent="0.2">
      <c r="A91" s="232" t="s">
        <v>634</v>
      </c>
    </row>
    <row r="92" spans="1:4" ht="29.1" customHeight="1" x14ac:dyDescent="0.2">
      <c r="A92" s="359" t="s">
        <v>635</v>
      </c>
      <c r="B92" s="359"/>
      <c r="C92" s="359"/>
      <c r="D92" s="359"/>
    </row>
    <row r="94" spans="1:4" x14ac:dyDescent="0.2">
      <c r="A94" s="232" t="s">
        <v>636</v>
      </c>
    </row>
    <row r="144" spans="1:1" x14ac:dyDescent="0.2">
      <c r="A144" s="232" t="s">
        <v>637</v>
      </c>
    </row>
    <row r="145" spans="1:4" x14ac:dyDescent="0.2">
      <c r="A145" s="359" t="s">
        <v>716</v>
      </c>
      <c r="B145" s="359"/>
      <c r="C145" s="359"/>
      <c r="D145" s="359"/>
    </row>
    <row r="157" spans="1:4" ht="26.45" customHeight="1" x14ac:dyDescent="0.2"/>
    <row r="158" spans="1:4" x14ac:dyDescent="0.2">
      <c r="A158" s="232" t="s">
        <v>638</v>
      </c>
    </row>
    <row r="159" spans="1:4" x14ac:dyDescent="0.2">
      <c r="A159" s="359" t="s">
        <v>717</v>
      </c>
      <c r="B159" s="359"/>
      <c r="C159" s="359"/>
      <c r="D159" s="359"/>
    </row>
    <row r="161" spans="1:5" x14ac:dyDescent="0.2">
      <c r="A161" s="232" t="s">
        <v>639</v>
      </c>
    </row>
    <row r="162" spans="1:5" ht="48" customHeight="1" x14ac:dyDescent="0.2">
      <c r="A162" s="359" t="s">
        <v>718</v>
      </c>
      <c r="B162" s="359"/>
      <c r="C162" s="359"/>
      <c r="D162" s="359"/>
      <c r="E162" s="262"/>
    </row>
    <row r="164" spans="1:5" x14ac:dyDescent="0.2">
      <c r="A164" s="232" t="s">
        <v>640</v>
      </c>
    </row>
    <row r="165" spans="1:5" ht="71.099999999999994" customHeight="1" x14ac:dyDescent="0.2">
      <c r="A165" s="359" t="s">
        <v>730</v>
      </c>
      <c r="B165" s="359"/>
      <c r="C165" s="359"/>
      <c r="D165" s="359"/>
    </row>
    <row r="166" spans="1:5" x14ac:dyDescent="0.2">
      <c r="A166" s="372" t="s">
        <v>731</v>
      </c>
    </row>
    <row r="182" spans="1:4" x14ac:dyDescent="0.2">
      <c r="A182" s="232" t="s">
        <v>641</v>
      </c>
    </row>
    <row r="183" spans="1:4" ht="33" customHeight="1" x14ac:dyDescent="0.2">
      <c r="A183" s="359" t="s">
        <v>719</v>
      </c>
      <c r="B183" s="359"/>
      <c r="C183" s="359"/>
      <c r="D183" s="359"/>
    </row>
    <row r="186" spans="1:4" x14ac:dyDescent="0.2">
      <c r="A186" s="232" t="s">
        <v>642</v>
      </c>
    </row>
    <row r="255" spans="1:4" x14ac:dyDescent="0.2">
      <c r="A255" s="232" t="s">
        <v>643</v>
      </c>
    </row>
    <row r="256" spans="1:4" ht="73.900000000000006" customHeight="1" x14ac:dyDescent="0.2">
      <c r="A256" s="367" t="s">
        <v>704</v>
      </c>
      <c r="B256" s="367"/>
      <c r="C256" s="367"/>
      <c r="D256" s="367"/>
    </row>
    <row r="286" spans="1:4" x14ac:dyDescent="0.2">
      <c r="A286" s="359"/>
      <c r="B286" s="359"/>
      <c r="C286" s="359"/>
      <c r="D286" s="359"/>
    </row>
    <row r="288" spans="1:4" x14ac:dyDescent="0.2">
      <c r="A288" s="232" t="s">
        <v>644</v>
      </c>
    </row>
    <row r="289" spans="1:4" ht="153.6" customHeight="1" x14ac:dyDescent="0.2">
      <c r="A289" s="359" t="s">
        <v>720</v>
      </c>
      <c r="B289" s="359"/>
      <c r="C289" s="359"/>
      <c r="D289" s="359"/>
    </row>
    <row r="291" spans="1:4" x14ac:dyDescent="0.2">
      <c r="A291" s="232" t="s">
        <v>645</v>
      </c>
    </row>
    <row r="292" spans="1:4" x14ac:dyDescent="0.2">
      <c r="A292" s="359"/>
      <c r="B292" s="359"/>
      <c r="C292" s="359"/>
      <c r="D292" s="359"/>
    </row>
    <row r="306" spans="1:4" x14ac:dyDescent="0.2">
      <c r="A306" s="232" t="s">
        <v>646</v>
      </c>
    </row>
    <row r="307" spans="1:4" x14ac:dyDescent="0.2">
      <c r="A307" s="359" t="s">
        <v>654</v>
      </c>
      <c r="B307" s="359"/>
      <c r="C307" s="359"/>
      <c r="D307" s="359"/>
    </row>
    <row r="309" spans="1:4" x14ac:dyDescent="0.2">
      <c r="A309" s="232" t="s">
        <v>647</v>
      </c>
    </row>
    <row r="310" spans="1:4" x14ac:dyDescent="0.2">
      <c r="A310" s="359" t="s">
        <v>655</v>
      </c>
      <c r="B310" s="359"/>
      <c r="C310" s="359"/>
      <c r="D310" s="359"/>
    </row>
    <row r="312" spans="1:4" x14ac:dyDescent="0.2">
      <c r="A312" s="232" t="s">
        <v>648</v>
      </c>
    </row>
    <row r="313" spans="1:4" ht="36" customHeight="1" x14ac:dyDescent="0.2">
      <c r="A313" s="359" t="s">
        <v>649</v>
      </c>
      <c r="B313" s="359"/>
      <c r="C313" s="359"/>
      <c r="D313" s="359"/>
    </row>
    <row r="315" spans="1:4" x14ac:dyDescent="0.2">
      <c r="A315" s="232" t="s">
        <v>650</v>
      </c>
    </row>
    <row r="316" spans="1:4" ht="32.450000000000003" customHeight="1" x14ac:dyDescent="0.2">
      <c r="A316" s="359" t="s">
        <v>651</v>
      </c>
      <c r="B316" s="359"/>
      <c r="C316" s="359"/>
      <c r="D316" s="359"/>
    </row>
    <row r="318" spans="1:4" x14ac:dyDescent="0.2">
      <c r="A318" s="232" t="s">
        <v>652</v>
      </c>
    </row>
    <row r="319" spans="1:4" x14ac:dyDescent="0.2">
      <c r="A319" s="359" t="s">
        <v>653</v>
      </c>
      <c r="B319" s="359"/>
      <c r="C319" s="359"/>
      <c r="D319" s="359"/>
    </row>
    <row r="321" spans="1:4" x14ac:dyDescent="0.2">
      <c r="A321" s="232" t="s">
        <v>656</v>
      </c>
    </row>
    <row r="322" spans="1:4" ht="18.95" customHeight="1" x14ac:dyDescent="0.2">
      <c r="A322" s="359" t="s">
        <v>712</v>
      </c>
      <c r="B322" s="359"/>
      <c r="C322" s="359"/>
      <c r="D322" s="359"/>
    </row>
    <row r="324" spans="1:4" x14ac:dyDescent="0.2">
      <c r="A324" s="232" t="s">
        <v>657</v>
      </c>
    </row>
    <row r="325" spans="1:4" x14ac:dyDescent="0.2">
      <c r="A325" s="359" t="s">
        <v>705</v>
      </c>
      <c r="B325" s="359"/>
      <c r="C325" s="359"/>
      <c r="D325" s="359"/>
    </row>
    <row r="327" spans="1:4" x14ac:dyDescent="0.2">
      <c r="A327" s="232" t="s">
        <v>658</v>
      </c>
    </row>
    <row r="328" spans="1:4" ht="56.45" customHeight="1" x14ac:dyDescent="0.2">
      <c r="A328" s="359" t="s">
        <v>732</v>
      </c>
      <c r="B328" s="359"/>
      <c r="C328" s="359"/>
      <c r="D328" s="359"/>
    </row>
    <row r="331" spans="1:4" x14ac:dyDescent="0.2">
      <c r="A331" s="232" t="s">
        <v>659</v>
      </c>
    </row>
    <row r="332" spans="1:4" x14ac:dyDescent="0.2">
      <c r="A332" s="232" t="s">
        <v>660</v>
      </c>
    </row>
    <row r="353" spans="1:12" x14ac:dyDescent="0.2">
      <c r="A353" s="232" t="s">
        <v>703</v>
      </c>
    </row>
    <row r="354" spans="1:12" ht="80.099999999999994" customHeight="1" x14ac:dyDescent="0.2">
      <c r="A354" s="359" t="s">
        <v>721</v>
      </c>
      <c r="B354" s="359"/>
      <c r="C354" s="359"/>
      <c r="D354" s="359"/>
    </row>
    <row r="359" spans="1:12" ht="46.9" customHeight="1" x14ac:dyDescent="0.2">
      <c r="A359" s="360" t="s">
        <v>661</v>
      </c>
      <c r="B359" s="360"/>
      <c r="C359" s="360"/>
      <c r="D359" s="360"/>
    </row>
    <row r="361" spans="1:12" x14ac:dyDescent="0.2">
      <c r="A361" s="235" t="s">
        <v>662</v>
      </c>
      <c r="B361" s="236"/>
      <c r="C361" s="236"/>
      <c r="D361" s="236"/>
      <c r="E361" s="236"/>
      <c r="F361" s="236"/>
      <c r="G361" s="236"/>
      <c r="H361" s="236"/>
      <c r="I361" s="236"/>
      <c r="J361" s="236"/>
      <c r="K361" s="236"/>
      <c r="L361" s="236"/>
    </row>
    <row r="362" spans="1:12" ht="13.5" thickBot="1" x14ac:dyDescent="0.25">
      <c r="A362" s="236"/>
      <c r="B362" s="236"/>
      <c r="C362" s="236"/>
      <c r="D362" s="236"/>
      <c r="E362" s="236"/>
      <c r="F362" s="236"/>
      <c r="G362" s="236"/>
      <c r="H362" s="236"/>
      <c r="I362" s="236"/>
      <c r="J362" s="236"/>
      <c r="K362" s="236"/>
      <c r="L362" s="236"/>
    </row>
    <row r="363" spans="1:12" ht="14.25" thickBot="1" x14ac:dyDescent="0.3">
      <c r="A363" s="361" t="s">
        <v>180</v>
      </c>
      <c r="B363" s="363" t="s">
        <v>663</v>
      </c>
      <c r="C363" s="363">
        <v>1</v>
      </c>
      <c r="D363" s="363">
        <v>2</v>
      </c>
      <c r="E363" s="363">
        <v>3</v>
      </c>
      <c r="F363" s="368" t="s">
        <v>664</v>
      </c>
      <c r="G363" s="369"/>
      <c r="H363" s="237"/>
      <c r="I363" s="237"/>
      <c r="J363" s="237"/>
      <c r="K363" s="237"/>
      <c r="L363" s="237"/>
    </row>
    <row r="364" spans="1:12" ht="14.25" thickBot="1" x14ac:dyDescent="0.3">
      <c r="A364" s="362"/>
      <c r="B364" s="364"/>
      <c r="C364" s="364"/>
      <c r="D364" s="364"/>
      <c r="E364" s="364"/>
      <c r="F364" s="238" t="s">
        <v>663</v>
      </c>
      <c r="G364" s="238" t="s">
        <v>180</v>
      </c>
      <c r="H364" s="237"/>
      <c r="I364" s="237"/>
      <c r="J364" s="237"/>
      <c r="K364" s="237"/>
      <c r="L364" s="237"/>
    </row>
    <row r="365" spans="1:12" ht="24.75" thickBot="1" x14ac:dyDescent="0.3">
      <c r="A365" s="239" t="s">
        <v>247</v>
      </c>
      <c r="B365" s="240">
        <v>540812</v>
      </c>
      <c r="C365" s="241"/>
      <c r="D365" s="241"/>
      <c r="E365" s="241"/>
      <c r="F365" s="240">
        <v>540812</v>
      </c>
      <c r="G365" s="242" t="s">
        <v>247</v>
      </c>
      <c r="H365" s="263"/>
      <c r="I365" s="237"/>
      <c r="J365" s="237"/>
      <c r="K365" s="237"/>
      <c r="L365" s="237"/>
    </row>
    <row r="366" spans="1:12" ht="14.25" thickBot="1" x14ac:dyDescent="0.3">
      <c r="A366" s="243" t="s">
        <v>249</v>
      </c>
      <c r="B366" s="244">
        <v>18009</v>
      </c>
      <c r="C366" s="245"/>
      <c r="D366" s="245"/>
      <c r="E366" s="245"/>
      <c r="F366" s="245"/>
      <c r="G366" s="246"/>
      <c r="H366" s="263"/>
      <c r="I366" s="237"/>
      <c r="J366" s="237"/>
      <c r="K366" s="237"/>
      <c r="L366" s="237"/>
    </row>
    <row r="367" spans="1:12" ht="14.25" thickBot="1" x14ac:dyDescent="0.3">
      <c r="A367" s="243" t="s">
        <v>251</v>
      </c>
      <c r="B367" s="247">
        <v>704</v>
      </c>
      <c r="C367" s="245"/>
      <c r="D367" s="245"/>
      <c r="E367" s="245"/>
      <c r="F367" s="245"/>
      <c r="G367" s="246"/>
      <c r="H367" s="263"/>
      <c r="I367" s="237"/>
      <c r="J367" s="237"/>
      <c r="K367" s="237"/>
      <c r="L367" s="237"/>
    </row>
    <row r="368" spans="1:12" ht="14.25" thickBot="1" x14ac:dyDescent="0.3">
      <c r="A368" s="243" t="s">
        <v>253</v>
      </c>
      <c r="B368" s="244">
        <v>522099</v>
      </c>
      <c r="C368" s="245"/>
      <c r="D368" s="245"/>
      <c r="E368" s="245"/>
      <c r="F368" s="245"/>
      <c r="G368" s="246"/>
      <c r="H368" s="263"/>
      <c r="I368" s="237"/>
      <c r="J368" s="237"/>
      <c r="K368" s="237"/>
      <c r="L368" s="237"/>
    </row>
    <row r="369" spans="1:12" ht="24.75" thickBot="1" x14ac:dyDescent="0.3">
      <c r="A369" s="239" t="s">
        <v>254</v>
      </c>
      <c r="B369" s="248">
        <v>-489117</v>
      </c>
      <c r="C369" s="245"/>
      <c r="D369" s="245"/>
      <c r="E369" s="245"/>
      <c r="F369" s="248">
        <v>-489117</v>
      </c>
      <c r="G369" s="246" t="s">
        <v>254</v>
      </c>
      <c r="H369" s="263"/>
      <c r="I369" s="237"/>
      <c r="J369" s="237"/>
      <c r="K369" s="237"/>
      <c r="L369" s="237"/>
    </row>
    <row r="370" spans="1:12" ht="14.25" thickBot="1" x14ac:dyDescent="0.3">
      <c r="A370" s="243" t="s">
        <v>502</v>
      </c>
      <c r="B370" s="244">
        <v>-308549</v>
      </c>
      <c r="C370" s="245"/>
      <c r="D370" s="245"/>
      <c r="E370" s="245"/>
      <c r="F370" s="245"/>
      <c r="G370" s="246"/>
      <c r="H370" s="263"/>
      <c r="I370" s="237"/>
      <c r="J370" s="237"/>
      <c r="K370" s="237"/>
      <c r="L370" s="237"/>
    </row>
    <row r="371" spans="1:12" ht="14.25" thickBot="1" x14ac:dyDescent="0.3">
      <c r="A371" s="243" t="s">
        <v>504</v>
      </c>
      <c r="B371" s="244">
        <v>-53816</v>
      </c>
      <c r="C371" s="245"/>
      <c r="D371" s="245"/>
      <c r="E371" s="245"/>
      <c r="F371" s="245"/>
      <c r="G371" s="246"/>
      <c r="H371" s="263"/>
      <c r="I371" s="237"/>
      <c r="J371" s="237"/>
      <c r="K371" s="237"/>
      <c r="L371" s="237"/>
    </row>
    <row r="372" spans="1:12" ht="14.25" thickBot="1" x14ac:dyDescent="0.3">
      <c r="A372" s="243" t="s">
        <v>255</v>
      </c>
      <c r="B372" s="244">
        <v>-55399</v>
      </c>
      <c r="C372" s="245"/>
      <c r="D372" s="245"/>
      <c r="E372" s="245"/>
      <c r="F372" s="245"/>
      <c r="G372" s="246"/>
      <c r="H372" s="263"/>
      <c r="I372" s="237"/>
      <c r="J372" s="237"/>
      <c r="K372" s="237"/>
      <c r="L372" s="237"/>
    </row>
    <row r="373" spans="1:12" ht="14.25" thickBot="1" x14ac:dyDescent="0.3">
      <c r="A373" s="243" t="s">
        <v>522</v>
      </c>
      <c r="B373" s="244">
        <v>-78022</v>
      </c>
      <c r="C373" s="245"/>
      <c r="D373" s="245"/>
      <c r="E373" s="245"/>
      <c r="F373" s="245"/>
      <c r="G373" s="246"/>
      <c r="H373" s="263"/>
      <c r="I373" s="237"/>
      <c r="J373" s="237"/>
      <c r="K373" s="237"/>
      <c r="L373" s="237"/>
    </row>
    <row r="374" spans="1:12" ht="14.25" thickBot="1" x14ac:dyDescent="0.3">
      <c r="A374" s="243" t="s">
        <v>503</v>
      </c>
      <c r="B374" s="247" t="s">
        <v>665</v>
      </c>
      <c r="C374" s="245"/>
      <c r="D374" s="245"/>
      <c r="E374" s="245"/>
      <c r="F374" s="245"/>
      <c r="G374" s="246"/>
      <c r="H374" s="263"/>
      <c r="I374" s="237"/>
      <c r="J374" s="237"/>
      <c r="K374" s="237"/>
      <c r="L374" s="237"/>
    </row>
    <row r="375" spans="1:12" ht="14.25" thickBot="1" x14ac:dyDescent="0.3">
      <c r="A375" s="243" t="s">
        <v>260</v>
      </c>
      <c r="B375" s="247">
        <v>-807</v>
      </c>
      <c r="C375" s="245"/>
      <c r="D375" s="245"/>
      <c r="E375" s="245"/>
      <c r="F375" s="245"/>
      <c r="G375" s="246"/>
      <c r="H375" s="263"/>
      <c r="I375" s="237"/>
      <c r="J375" s="237"/>
      <c r="K375" s="237"/>
      <c r="L375" s="237"/>
    </row>
    <row r="376" spans="1:12" ht="14.25" thickBot="1" x14ac:dyDescent="0.3">
      <c r="A376" s="243" t="s">
        <v>262</v>
      </c>
      <c r="B376" s="244">
        <v>7476</v>
      </c>
      <c r="C376" s="245"/>
      <c r="D376" s="245"/>
      <c r="E376" s="245"/>
      <c r="F376" s="245"/>
      <c r="G376" s="246"/>
      <c r="H376" s="263"/>
      <c r="I376" s="237"/>
      <c r="J376" s="237"/>
      <c r="K376" s="237"/>
      <c r="L376" s="237"/>
    </row>
    <row r="377" spans="1:12" ht="24.75" thickBot="1" x14ac:dyDescent="0.3">
      <c r="A377" s="239" t="s">
        <v>264</v>
      </c>
      <c r="B377" s="248">
        <v>-14611</v>
      </c>
      <c r="C377" s="245"/>
      <c r="D377" s="245"/>
      <c r="E377" s="245"/>
      <c r="F377" s="248">
        <v>-14611</v>
      </c>
      <c r="G377" s="246" t="s">
        <v>264</v>
      </c>
      <c r="H377" s="263"/>
      <c r="I377" s="237"/>
      <c r="J377" s="237"/>
      <c r="K377" s="237"/>
      <c r="L377" s="237"/>
    </row>
    <row r="378" spans="1:12" ht="14.25" thickBot="1" x14ac:dyDescent="0.3">
      <c r="A378" s="243" t="s">
        <v>265</v>
      </c>
      <c r="B378" s="244">
        <v>53208</v>
      </c>
      <c r="C378" s="245"/>
      <c r="D378" s="245"/>
      <c r="E378" s="245"/>
      <c r="F378" s="245"/>
      <c r="G378" s="246"/>
      <c r="H378" s="263"/>
      <c r="I378" s="237"/>
      <c r="J378" s="237"/>
      <c r="K378" s="237"/>
      <c r="L378" s="237"/>
    </row>
    <row r="379" spans="1:12" ht="14.25" thickBot="1" x14ac:dyDescent="0.3">
      <c r="A379" s="243" t="s">
        <v>266</v>
      </c>
      <c r="B379" s="244">
        <v>-67819</v>
      </c>
      <c r="C379" s="245"/>
      <c r="D379" s="245"/>
      <c r="E379" s="245"/>
      <c r="F379" s="245"/>
      <c r="G379" s="246"/>
      <c r="H379" s="263"/>
      <c r="I379" s="237"/>
      <c r="J379" s="237"/>
      <c r="K379" s="237"/>
      <c r="L379" s="237"/>
    </row>
    <row r="380" spans="1:12" ht="24.75" thickBot="1" x14ac:dyDescent="0.3">
      <c r="A380" s="239" t="s">
        <v>268</v>
      </c>
      <c r="B380" s="248">
        <v>37084</v>
      </c>
      <c r="C380" s="245"/>
      <c r="D380" s="245"/>
      <c r="E380" s="245"/>
      <c r="F380" s="248">
        <v>37084</v>
      </c>
      <c r="G380" s="246" t="s">
        <v>268</v>
      </c>
      <c r="H380" s="263"/>
      <c r="I380" s="237"/>
      <c r="J380" s="237"/>
      <c r="K380" s="237"/>
      <c r="L380" s="237"/>
    </row>
    <row r="381" spans="1:12" ht="14.25" thickBot="1" x14ac:dyDescent="0.3">
      <c r="A381" s="239" t="s">
        <v>528</v>
      </c>
      <c r="B381" s="248">
        <v>58407</v>
      </c>
      <c r="C381" s="245"/>
      <c r="D381" s="245"/>
      <c r="E381" s="245"/>
      <c r="F381" s="248">
        <v>58407</v>
      </c>
      <c r="G381" s="246" t="s">
        <v>666</v>
      </c>
      <c r="H381" s="263"/>
      <c r="I381" s="237"/>
      <c r="J381" s="237"/>
      <c r="K381" s="237"/>
      <c r="L381" s="237"/>
    </row>
    <row r="382" spans="1:12" ht="24.75" thickBot="1" x14ac:dyDescent="0.3">
      <c r="A382" s="243" t="s">
        <v>529</v>
      </c>
      <c r="B382" s="244">
        <v>15015</v>
      </c>
      <c r="C382" s="245"/>
      <c r="D382" s="245"/>
      <c r="E382" s="245"/>
      <c r="F382" s="244">
        <v>15015</v>
      </c>
      <c r="G382" s="246" t="s">
        <v>667</v>
      </c>
      <c r="H382" s="263"/>
      <c r="I382" s="237"/>
      <c r="J382" s="237"/>
      <c r="K382" s="237"/>
      <c r="L382" s="237"/>
    </row>
    <row r="383" spans="1:12" ht="14.25" thickBot="1" x14ac:dyDescent="0.3">
      <c r="A383" s="243" t="s">
        <v>530</v>
      </c>
      <c r="B383" s="244">
        <v>15047</v>
      </c>
      <c r="C383" s="245"/>
      <c r="D383" s="245"/>
      <c r="E383" s="245"/>
      <c r="F383" s="245"/>
      <c r="G383" s="246"/>
      <c r="H383" s="263"/>
      <c r="I383" s="237"/>
      <c r="J383" s="237"/>
      <c r="K383" s="237"/>
      <c r="L383" s="237"/>
    </row>
    <row r="384" spans="1:12" ht="14.25" thickBot="1" x14ac:dyDescent="0.3">
      <c r="A384" s="243" t="s">
        <v>273</v>
      </c>
      <c r="B384" s="247">
        <v>28</v>
      </c>
      <c r="C384" s="245"/>
      <c r="D384" s="245"/>
      <c r="E384" s="245"/>
      <c r="F384" s="245"/>
      <c r="G384" s="246"/>
      <c r="H384" s="263"/>
      <c r="I384" s="237"/>
      <c r="J384" s="237"/>
      <c r="K384" s="237"/>
      <c r="L384" s="237"/>
    </row>
    <row r="385" spans="1:12" ht="14.25" thickBot="1" x14ac:dyDescent="0.3">
      <c r="A385" s="243" t="s">
        <v>275</v>
      </c>
      <c r="B385" s="247">
        <v>-60</v>
      </c>
      <c r="C385" s="245"/>
      <c r="D385" s="245"/>
      <c r="E385" s="245"/>
      <c r="F385" s="245"/>
      <c r="G385" s="246"/>
      <c r="H385" s="263"/>
      <c r="I385" s="237"/>
      <c r="J385" s="237"/>
      <c r="K385" s="237"/>
      <c r="L385" s="237"/>
    </row>
    <row r="386" spans="1:12" ht="14.25" thickBot="1" x14ac:dyDescent="0.3">
      <c r="A386" s="243" t="s">
        <v>277</v>
      </c>
      <c r="B386" s="247" t="s">
        <v>665</v>
      </c>
      <c r="C386" s="245"/>
      <c r="D386" s="245"/>
      <c r="E386" s="245"/>
      <c r="F386" s="245"/>
      <c r="G386" s="246"/>
      <c r="H386" s="263"/>
      <c r="I386" s="237"/>
      <c r="J386" s="237"/>
      <c r="K386" s="237"/>
      <c r="L386" s="237"/>
    </row>
    <row r="387" spans="1:12" ht="36.75" thickBot="1" x14ac:dyDescent="0.3">
      <c r="A387" s="243" t="s">
        <v>278</v>
      </c>
      <c r="B387" s="244">
        <v>30274</v>
      </c>
      <c r="C387" s="245"/>
      <c r="D387" s="245"/>
      <c r="E387" s="245"/>
      <c r="F387" s="244">
        <v>30274</v>
      </c>
      <c r="G387" s="246" t="s">
        <v>278</v>
      </c>
      <c r="H387" s="263"/>
      <c r="I387" s="237"/>
      <c r="J387" s="237"/>
      <c r="K387" s="237"/>
      <c r="L387" s="237"/>
    </row>
    <row r="388" spans="1:12" ht="14.25" thickBot="1" x14ac:dyDescent="0.3">
      <c r="A388" s="243" t="s">
        <v>279</v>
      </c>
      <c r="B388" s="247">
        <v>99</v>
      </c>
      <c r="C388" s="245"/>
      <c r="D388" s="247">
        <v>-99</v>
      </c>
      <c r="E388" s="245"/>
      <c r="F388" s="245"/>
      <c r="G388" s="246"/>
      <c r="H388" s="263"/>
      <c r="I388" s="237"/>
      <c r="J388" s="237"/>
      <c r="K388" s="237"/>
      <c r="L388" s="237"/>
    </row>
    <row r="389" spans="1:12" ht="14.25" thickBot="1" x14ac:dyDescent="0.3">
      <c r="A389" s="243" t="s">
        <v>280</v>
      </c>
      <c r="B389" s="244">
        <v>9836</v>
      </c>
      <c r="C389" s="245"/>
      <c r="D389" s="245"/>
      <c r="E389" s="244">
        <v>-9836</v>
      </c>
      <c r="F389" s="245"/>
      <c r="G389" s="246"/>
      <c r="H389" s="263"/>
      <c r="I389" s="237"/>
      <c r="J389" s="237"/>
      <c r="K389" s="237"/>
      <c r="L389" s="237"/>
    </row>
    <row r="390" spans="1:12" ht="48.75" thickBot="1" x14ac:dyDescent="0.3">
      <c r="A390" s="243" t="s">
        <v>281</v>
      </c>
      <c r="B390" s="244">
        <v>3359</v>
      </c>
      <c r="C390" s="245"/>
      <c r="D390" s="244">
        <v>4889</v>
      </c>
      <c r="E390" s="245"/>
      <c r="F390" s="244">
        <v>8248</v>
      </c>
      <c r="G390" s="246" t="s">
        <v>668</v>
      </c>
      <c r="H390" s="263"/>
      <c r="I390" s="237"/>
      <c r="J390" s="237"/>
      <c r="K390" s="237"/>
      <c r="L390" s="237"/>
    </row>
    <row r="391" spans="1:12" ht="14.25" thickBot="1" x14ac:dyDescent="0.3">
      <c r="A391" s="243" t="s">
        <v>283</v>
      </c>
      <c r="B391" s="244">
        <v>-1531</v>
      </c>
      <c r="C391" s="245"/>
      <c r="D391" s="245"/>
      <c r="E391" s="245"/>
      <c r="F391" s="245"/>
      <c r="G391" s="246"/>
      <c r="H391" s="263"/>
      <c r="I391" s="237"/>
      <c r="J391" s="237"/>
      <c r="K391" s="237"/>
      <c r="L391" s="237"/>
    </row>
    <row r="392" spans="1:12" ht="14.25" thickBot="1" x14ac:dyDescent="0.3">
      <c r="A392" s="243" t="s">
        <v>285</v>
      </c>
      <c r="B392" s="244">
        <v>4790</v>
      </c>
      <c r="C392" s="245"/>
      <c r="D392" s="244">
        <v>-4790</v>
      </c>
      <c r="E392" s="245"/>
      <c r="F392" s="245"/>
      <c r="G392" s="246"/>
      <c r="H392" s="263"/>
      <c r="I392" s="237"/>
      <c r="J392" s="237"/>
      <c r="K392" s="237"/>
      <c r="L392" s="237"/>
    </row>
    <row r="393" spans="1:12" ht="14.25" thickBot="1" x14ac:dyDescent="0.3">
      <c r="A393" s="243" t="s">
        <v>287</v>
      </c>
      <c r="B393" s="244">
        <v>-6321</v>
      </c>
      <c r="C393" s="245"/>
      <c r="D393" s="245"/>
      <c r="E393" s="244">
        <v>6321</v>
      </c>
      <c r="F393" s="245"/>
      <c r="G393" s="246"/>
      <c r="H393" s="263"/>
      <c r="I393" s="237"/>
      <c r="J393" s="237"/>
      <c r="K393" s="237"/>
      <c r="L393" s="237"/>
    </row>
    <row r="394" spans="1:12" ht="14.25" thickBot="1" x14ac:dyDescent="0.3">
      <c r="A394" s="243" t="s">
        <v>289</v>
      </c>
      <c r="B394" s="247" t="s">
        <v>665</v>
      </c>
      <c r="C394" s="245"/>
      <c r="D394" s="245"/>
      <c r="E394" s="245"/>
      <c r="F394" s="245"/>
      <c r="G394" s="246"/>
      <c r="H394" s="263"/>
      <c r="I394" s="237"/>
      <c r="J394" s="237"/>
      <c r="K394" s="237"/>
      <c r="L394" s="237"/>
    </row>
    <row r="395" spans="1:12" ht="36.75" thickBot="1" x14ac:dyDescent="0.3">
      <c r="A395" s="243" t="s">
        <v>290</v>
      </c>
      <c r="B395" s="247">
        <v>625</v>
      </c>
      <c r="C395" s="245"/>
      <c r="D395" s="245"/>
      <c r="E395" s="245"/>
      <c r="F395" s="247">
        <v>625</v>
      </c>
      <c r="G395" s="246" t="s">
        <v>669</v>
      </c>
      <c r="H395" s="263"/>
      <c r="I395" s="237"/>
      <c r="J395" s="237"/>
      <c r="K395" s="237"/>
      <c r="L395" s="237"/>
    </row>
    <row r="396" spans="1:12" ht="14.25" thickBot="1" x14ac:dyDescent="0.3">
      <c r="A396" s="243" t="s">
        <v>291</v>
      </c>
      <c r="B396" s="244">
        <v>1521</v>
      </c>
      <c r="C396" s="245"/>
      <c r="D396" s="245"/>
      <c r="E396" s="245"/>
      <c r="F396" s="244">
        <v>1521</v>
      </c>
      <c r="G396" s="246" t="s">
        <v>291</v>
      </c>
      <c r="H396" s="263"/>
      <c r="I396" s="237"/>
      <c r="J396" s="237"/>
      <c r="K396" s="237"/>
      <c r="L396" s="237"/>
    </row>
    <row r="397" spans="1:12" ht="24.75" thickBot="1" x14ac:dyDescent="0.3">
      <c r="A397" s="243" t="s">
        <v>293</v>
      </c>
      <c r="B397" s="244">
        <v>2872</v>
      </c>
      <c r="C397" s="245"/>
      <c r="D397" s="245"/>
      <c r="E397" s="247">
        <v>-148</v>
      </c>
      <c r="F397" s="244">
        <v>2724</v>
      </c>
      <c r="G397" s="246" t="s">
        <v>670</v>
      </c>
      <c r="H397" s="263"/>
      <c r="I397" s="237"/>
      <c r="J397" s="237"/>
      <c r="K397" s="237"/>
      <c r="L397" s="237"/>
    </row>
    <row r="398" spans="1:12" ht="14.25" thickBot="1" x14ac:dyDescent="0.3">
      <c r="A398" s="243" t="s">
        <v>295</v>
      </c>
      <c r="B398" s="244">
        <v>-3663</v>
      </c>
      <c r="C398" s="245"/>
      <c r="D398" s="245"/>
      <c r="E398" s="244">
        <v>3663</v>
      </c>
      <c r="F398" s="245"/>
      <c r="G398" s="246"/>
      <c r="H398" s="263"/>
      <c r="I398" s="237"/>
      <c r="J398" s="237"/>
      <c r="K398" s="237"/>
      <c r="L398" s="237"/>
    </row>
    <row r="399" spans="1:12" ht="36.75" thickBot="1" x14ac:dyDescent="0.3">
      <c r="A399" s="239" t="s">
        <v>297</v>
      </c>
      <c r="B399" s="248">
        <v>-9261</v>
      </c>
      <c r="C399" s="245"/>
      <c r="D399" s="245"/>
      <c r="E399" s="245"/>
      <c r="F399" s="248">
        <v>-9261</v>
      </c>
      <c r="G399" s="246" t="s">
        <v>671</v>
      </c>
      <c r="H399" s="263"/>
      <c r="I399" s="237"/>
      <c r="J399" s="237"/>
      <c r="K399" s="237"/>
      <c r="L399" s="237"/>
    </row>
    <row r="400" spans="1:12" ht="24.75" thickBot="1" x14ac:dyDescent="0.3">
      <c r="A400" s="243" t="s">
        <v>298</v>
      </c>
      <c r="B400" s="244">
        <v>-10175</v>
      </c>
      <c r="C400" s="245"/>
      <c r="D400" s="245"/>
      <c r="E400" s="245"/>
      <c r="F400" s="244">
        <v>-10175</v>
      </c>
      <c r="G400" s="246" t="s">
        <v>672</v>
      </c>
      <c r="H400" s="263"/>
      <c r="I400" s="237"/>
      <c r="J400" s="237"/>
      <c r="K400" s="237"/>
      <c r="L400" s="237"/>
    </row>
    <row r="401" spans="1:12" ht="36.75" thickBot="1" x14ac:dyDescent="0.3">
      <c r="A401" s="243" t="s">
        <v>299</v>
      </c>
      <c r="B401" s="247">
        <v>914</v>
      </c>
      <c r="C401" s="245"/>
      <c r="D401" s="245"/>
      <c r="E401" s="245"/>
      <c r="F401" s="247">
        <v>914</v>
      </c>
      <c r="G401" s="246" t="s">
        <v>673</v>
      </c>
      <c r="H401" s="263"/>
      <c r="I401" s="237"/>
      <c r="J401" s="237"/>
      <c r="K401" s="237"/>
      <c r="L401" s="237"/>
    </row>
    <row r="402" spans="1:12" ht="14.25" thickBot="1" x14ac:dyDescent="0.3">
      <c r="A402" s="243" t="s">
        <v>300</v>
      </c>
      <c r="B402" s="247" t="s">
        <v>665</v>
      </c>
      <c r="C402" s="245"/>
      <c r="D402" s="245"/>
      <c r="E402" s="245"/>
      <c r="F402" s="245"/>
      <c r="G402" s="246"/>
      <c r="H402" s="263"/>
      <c r="I402" s="237"/>
      <c r="J402" s="237"/>
      <c r="K402" s="237"/>
      <c r="L402" s="237"/>
    </row>
    <row r="403" spans="1:12" ht="14.25" thickBot="1" x14ac:dyDescent="0.3">
      <c r="A403" s="239" t="s">
        <v>302</v>
      </c>
      <c r="B403" s="244">
        <v>40595</v>
      </c>
      <c r="C403" s="244">
        <v>-1608</v>
      </c>
      <c r="D403" s="245"/>
      <c r="E403" s="245"/>
      <c r="F403" s="244">
        <v>38987</v>
      </c>
      <c r="G403" s="246" t="s">
        <v>302</v>
      </c>
      <c r="H403" s="263"/>
      <c r="I403" s="237"/>
      <c r="J403" s="237"/>
      <c r="K403" s="237"/>
      <c r="L403" s="237"/>
    </row>
    <row r="404" spans="1:12" ht="14.25" thickBot="1" x14ac:dyDescent="0.3">
      <c r="A404" s="239" t="s">
        <v>304</v>
      </c>
      <c r="B404" s="244">
        <v>-56553</v>
      </c>
      <c r="C404" s="244">
        <v>1609</v>
      </c>
      <c r="D404" s="245"/>
      <c r="E404" s="245"/>
      <c r="F404" s="244">
        <v>-54944</v>
      </c>
      <c r="G404" s="246" t="s">
        <v>304</v>
      </c>
      <c r="H404" s="263"/>
      <c r="I404" s="237"/>
      <c r="J404" s="237"/>
      <c r="K404" s="237"/>
      <c r="L404" s="237"/>
    </row>
    <row r="405" spans="1:12" ht="14.25" thickBot="1" x14ac:dyDescent="0.3">
      <c r="A405" s="239" t="s">
        <v>306</v>
      </c>
      <c r="B405" s="244">
        <v>-2080</v>
      </c>
      <c r="C405" s="245"/>
      <c r="D405" s="245"/>
      <c r="E405" s="245"/>
      <c r="F405" s="244">
        <v>-2080</v>
      </c>
      <c r="G405" s="246" t="s">
        <v>306</v>
      </c>
      <c r="H405" s="263"/>
      <c r="I405" s="237"/>
      <c r="J405" s="237"/>
      <c r="K405" s="237"/>
      <c r="L405" s="237"/>
    </row>
    <row r="406" spans="1:12" ht="14.25" thickBot="1" x14ac:dyDescent="0.3">
      <c r="A406" s="239" t="s">
        <v>308</v>
      </c>
      <c r="B406" s="244">
        <v>1430</v>
      </c>
      <c r="C406" s="245"/>
      <c r="D406" s="245"/>
      <c r="E406" s="245"/>
      <c r="F406" s="244">
        <v>1430</v>
      </c>
      <c r="G406" s="246"/>
      <c r="H406" s="263"/>
      <c r="I406" s="237"/>
      <c r="J406" s="237"/>
      <c r="K406" s="237"/>
      <c r="L406" s="237"/>
    </row>
    <row r="407" spans="1:12" ht="14.25" thickBot="1" x14ac:dyDescent="0.3">
      <c r="A407" s="239" t="s">
        <v>310</v>
      </c>
      <c r="B407" s="248">
        <v>69623</v>
      </c>
      <c r="C407" s="245"/>
      <c r="D407" s="245"/>
      <c r="E407" s="245"/>
      <c r="F407" s="248">
        <v>69623</v>
      </c>
      <c r="G407" s="246" t="s">
        <v>674</v>
      </c>
      <c r="H407" s="263"/>
      <c r="I407" s="237"/>
      <c r="J407" s="237"/>
      <c r="K407" s="237"/>
      <c r="L407" s="237"/>
    </row>
    <row r="408" spans="1:12" ht="14.25" thickBot="1" x14ac:dyDescent="0.3">
      <c r="A408" s="239" t="s">
        <v>313</v>
      </c>
      <c r="B408" s="248">
        <v>-8535</v>
      </c>
      <c r="C408" s="245"/>
      <c r="D408" s="245"/>
      <c r="E408" s="245"/>
      <c r="F408" s="248">
        <v>-8535</v>
      </c>
      <c r="G408" s="246" t="s">
        <v>675</v>
      </c>
      <c r="H408" s="263"/>
      <c r="I408" s="237"/>
      <c r="J408" s="237"/>
      <c r="K408" s="237"/>
      <c r="L408" s="237"/>
    </row>
    <row r="409" spans="1:12" ht="14.25" thickBot="1" x14ac:dyDescent="0.3">
      <c r="A409" s="243" t="s">
        <v>314</v>
      </c>
      <c r="B409" s="244">
        <v>-7345</v>
      </c>
      <c r="C409" s="245"/>
      <c r="D409" s="245"/>
      <c r="E409" s="245"/>
      <c r="F409" s="245"/>
      <c r="G409" s="246"/>
      <c r="H409" s="263"/>
      <c r="I409" s="237"/>
      <c r="J409" s="237"/>
      <c r="K409" s="237"/>
      <c r="L409" s="237"/>
    </row>
    <row r="410" spans="1:12" ht="14.25" thickBot="1" x14ac:dyDescent="0.3">
      <c r="A410" s="243" t="s">
        <v>315</v>
      </c>
      <c r="B410" s="244">
        <v>-1190</v>
      </c>
      <c r="C410" s="245"/>
      <c r="D410" s="245"/>
      <c r="E410" s="245"/>
      <c r="F410" s="245"/>
      <c r="G410" s="246"/>
      <c r="H410" s="263"/>
      <c r="I410" s="237"/>
      <c r="J410" s="237"/>
      <c r="K410" s="237"/>
      <c r="L410" s="237"/>
    </row>
    <row r="411" spans="1:12" ht="14.25" thickBot="1" x14ac:dyDescent="0.3">
      <c r="A411" s="239" t="s">
        <v>317</v>
      </c>
      <c r="B411" s="248">
        <v>61088</v>
      </c>
      <c r="C411" s="245"/>
      <c r="D411" s="245"/>
      <c r="E411" s="245"/>
      <c r="F411" s="248">
        <v>61088</v>
      </c>
      <c r="G411" s="246" t="s">
        <v>676</v>
      </c>
      <c r="H411" s="263"/>
      <c r="I411" s="237"/>
      <c r="J411" s="237"/>
      <c r="K411" s="237"/>
      <c r="L411" s="237"/>
    </row>
    <row r="412" spans="1:12" ht="13.5" x14ac:dyDescent="0.25">
      <c r="A412" s="249"/>
      <c r="B412" s="250"/>
      <c r="C412" s="249"/>
      <c r="D412" s="249"/>
      <c r="E412" s="249"/>
      <c r="F412" s="249"/>
      <c r="G412" s="249"/>
      <c r="H412" s="237"/>
      <c r="I412" s="237"/>
      <c r="J412" s="237"/>
      <c r="K412" s="237"/>
      <c r="L412" s="237"/>
    </row>
    <row r="413" spans="1:12" x14ac:dyDescent="0.2">
      <c r="A413" s="251"/>
      <c r="B413" s="252"/>
      <c r="C413" s="251"/>
      <c r="D413" s="251"/>
      <c r="E413" s="251"/>
      <c r="F413" s="251"/>
      <c r="G413" s="251"/>
      <c r="H413" s="236"/>
      <c r="I413" s="236"/>
      <c r="J413" s="236"/>
      <c r="K413" s="236"/>
      <c r="L413" s="236"/>
    </row>
    <row r="414" spans="1:12" x14ac:dyDescent="0.2">
      <c r="A414" s="373" t="s">
        <v>677</v>
      </c>
      <c r="B414" s="253"/>
      <c r="C414" s="251"/>
      <c r="D414" s="251"/>
      <c r="E414" s="251"/>
      <c r="F414" s="251"/>
      <c r="G414" s="251"/>
      <c r="H414" s="236"/>
      <c r="I414" s="236"/>
      <c r="J414" s="236"/>
      <c r="K414" s="236"/>
      <c r="L414" s="236"/>
    </row>
    <row r="415" spans="1:12" x14ac:dyDescent="0.2">
      <c r="A415" s="373" t="s">
        <v>724</v>
      </c>
      <c r="B415" s="236"/>
      <c r="C415" s="236"/>
      <c r="D415" s="236"/>
      <c r="E415" s="236"/>
      <c r="F415" s="236"/>
      <c r="G415" s="236"/>
      <c r="H415" s="236"/>
      <c r="I415" s="236"/>
      <c r="J415" s="236"/>
      <c r="K415" s="236"/>
      <c r="L415" s="236"/>
    </row>
    <row r="416" spans="1:12" x14ac:dyDescent="0.2">
      <c r="A416" s="373" t="s">
        <v>722</v>
      </c>
      <c r="B416" s="236"/>
      <c r="C416" s="236"/>
      <c r="D416" s="236"/>
      <c r="E416" s="236"/>
      <c r="F416" s="236"/>
      <c r="G416" s="236"/>
      <c r="H416" s="236"/>
      <c r="I416" s="236"/>
      <c r="J416" s="236"/>
      <c r="K416" s="236"/>
      <c r="L416" s="236"/>
    </row>
    <row r="417" spans="1:12" x14ac:dyDescent="0.2">
      <c r="A417" s="236"/>
      <c r="B417" s="236"/>
      <c r="C417" s="236"/>
      <c r="D417" s="236"/>
      <c r="E417" s="236"/>
      <c r="F417" s="236"/>
      <c r="G417" s="236"/>
      <c r="H417" s="236"/>
      <c r="I417" s="236"/>
      <c r="J417" s="236"/>
      <c r="K417" s="236"/>
      <c r="L417" s="236"/>
    </row>
    <row r="418" spans="1:12" x14ac:dyDescent="0.2">
      <c r="A418" s="236"/>
      <c r="B418" s="236"/>
      <c r="C418" s="236"/>
      <c r="D418" s="236"/>
      <c r="E418" s="236"/>
      <c r="F418" s="236"/>
      <c r="G418" s="236"/>
      <c r="H418" s="236"/>
      <c r="I418" s="236"/>
      <c r="J418" s="236"/>
      <c r="K418" s="236"/>
      <c r="L418" s="236"/>
    </row>
    <row r="419" spans="1:12" x14ac:dyDescent="0.2">
      <c r="A419" s="236"/>
      <c r="B419" s="236"/>
      <c r="C419" s="236"/>
      <c r="D419" s="236"/>
      <c r="E419" s="236"/>
      <c r="F419" s="236"/>
      <c r="G419" s="236"/>
      <c r="H419" s="236"/>
      <c r="I419" s="236"/>
      <c r="J419" s="236"/>
      <c r="K419" s="236"/>
      <c r="L419" s="236"/>
    </row>
    <row r="420" spans="1:12" x14ac:dyDescent="0.2">
      <c r="A420" s="236"/>
      <c r="B420" s="236"/>
      <c r="C420" s="236"/>
      <c r="D420" s="236"/>
      <c r="E420" s="236"/>
      <c r="F420" s="236"/>
      <c r="G420" s="236"/>
      <c r="H420" s="236"/>
      <c r="I420" s="236"/>
      <c r="J420" s="236"/>
      <c r="K420" s="236"/>
      <c r="L420" s="236"/>
    </row>
    <row r="421" spans="1:12" x14ac:dyDescent="0.2">
      <c r="A421" s="235" t="s">
        <v>678</v>
      </c>
      <c r="B421" s="236"/>
      <c r="C421" s="236"/>
      <c r="D421" s="236"/>
      <c r="E421" s="236"/>
      <c r="F421" s="236"/>
      <c r="G421" s="236"/>
      <c r="H421" s="236"/>
      <c r="I421" s="236"/>
      <c r="J421" s="236"/>
      <c r="K421" s="236"/>
      <c r="L421" s="236"/>
    </row>
    <row r="422" spans="1:12" ht="13.5" thickBot="1" x14ac:dyDescent="0.25">
      <c r="A422" s="236"/>
      <c r="B422" s="236"/>
      <c r="C422" s="236"/>
      <c r="D422" s="236"/>
      <c r="E422" s="236"/>
      <c r="F422" s="236"/>
      <c r="G422" s="236"/>
      <c r="H422" s="236"/>
      <c r="I422" s="236"/>
      <c r="J422" s="236"/>
      <c r="K422" s="236"/>
      <c r="L422" s="236"/>
    </row>
    <row r="423" spans="1:12" ht="14.25" thickBot="1" x14ac:dyDescent="0.3">
      <c r="A423" s="361" t="s">
        <v>180</v>
      </c>
      <c r="B423" s="363" t="s">
        <v>663</v>
      </c>
      <c r="C423" s="363">
        <v>1</v>
      </c>
      <c r="D423" s="363">
        <v>2</v>
      </c>
      <c r="E423" s="363">
        <v>3</v>
      </c>
      <c r="F423" s="363">
        <v>4</v>
      </c>
      <c r="G423" s="363">
        <v>5</v>
      </c>
      <c r="H423" s="368" t="s">
        <v>664</v>
      </c>
      <c r="I423" s="369"/>
      <c r="J423" s="237"/>
      <c r="K423" s="237"/>
      <c r="L423" s="237"/>
    </row>
    <row r="424" spans="1:12" ht="14.25" thickBot="1" x14ac:dyDescent="0.3">
      <c r="A424" s="362"/>
      <c r="B424" s="364"/>
      <c r="C424" s="364"/>
      <c r="D424" s="364"/>
      <c r="E424" s="364"/>
      <c r="F424" s="364"/>
      <c r="G424" s="364"/>
      <c r="H424" s="238" t="s">
        <v>663</v>
      </c>
      <c r="I424" s="238" t="s">
        <v>180</v>
      </c>
      <c r="J424" s="237"/>
      <c r="K424" s="237"/>
      <c r="L424" s="237"/>
    </row>
    <row r="425" spans="1:12" ht="14.25" thickBot="1" x14ac:dyDescent="0.3">
      <c r="A425" s="239" t="s">
        <v>345</v>
      </c>
      <c r="B425" s="254">
        <v>24531</v>
      </c>
      <c r="C425" s="255"/>
      <c r="D425" s="255"/>
      <c r="E425" s="255"/>
      <c r="F425" s="255"/>
      <c r="G425" s="255"/>
      <c r="H425" s="254">
        <v>24531</v>
      </c>
      <c r="I425" s="242" t="s">
        <v>679</v>
      </c>
      <c r="J425" s="263"/>
      <c r="K425" s="237"/>
      <c r="L425" s="237"/>
    </row>
    <row r="426" spans="1:12" ht="14.25" thickBot="1" x14ac:dyDescent="0.3">
      <c r="A426" s="243" t="s">
        <v>346</v>
      </c>
      <c r="B426" s="257">
        <v>3467</v>
      </c>
      <c r="C426" s="256"/>
      <c r="D426" s="256"/>
      <c r="E426" s="256"/>
      <c r="F426" s="256"/>
      <c r="G426" s="256"/>
      <c r="H426" s="256"/>
      <c r="I426" s="246"/>
      <c r="J426" s="263"/>
      <c r="K426" s="237"/>
      <c r="L426" s="237"/>
    </row>
    <row r="427" spans="1:12" ht="14.25" thickBot="1" x14ac:dyDescent="0.3">
      <c r="A427" s="243" t="s">
        <v>347</v>
      </c>
      <c r="B427" s="257">
        <v>21064</v>
      </c>
      <c r="C427" s="256"/>
      <c r="D427" s="256"/>
      <c r="E427" s="256"/>
      <c r="F427" s="256"/>
      <c r="G427" s="256"/>
      <c r="H427" s="256"/>
      <c r="I427" s="246"/>
      <c r="J427" s="263"/>
      <c r="K427" s="237"/>
      <c r="L427" s="237"/>
    </row>
    <row r="428" spans="1:12" ht="36.75" thickBot="1" x14ac:dyDescent="0.3">
      <c r="A428" s="239" t="s">
        <v>349</v>
      </c>
      <c r="B428" s="258">
        <v>125819</v>
      </c>
      <c r="C428" s="259">
        <v>-417</v>
      </c>
      <c r="D428" s="256"/>
      <c r="E428" s="256"/>
      <c r="F428" s="256"/>
      <c r="G428" s="256"/>
      <c r="H428" s="258">
        <v>125402</v>
      </c>
      <c r="I428" s="246" t="s">
        <v>680</v>
      </c>
      <c r="J428" s="263"/>
      <c r="K428" s="237"/>
      <c r="L428" s="237"/>
    </row>
    <row r="429" spans="1:12" ht="14.25" thickBot="1" x14ac:dyDescent="0.3">
      <c r="A429" s="243" t="s">
        <v>350</v>
      </c>
      <c r="B429" s="257">
        <v>61046</v>
      </c>
      <c r="C429" s="256">
        <v>-417</v>
      </c>
      <c r="D429" s="256"/>
      <c r="E429" s="256"/>
      <c r="F429" s="256"/>
      <c r="G429" s="256"/>
      <c r="H429" s="256"/>
      <c r="I429" s="246"/>
      <c r="J429" s="263"/>
      <c r="K429" s="237"/>
      <c r="L429" s="237"/>
    </row>
    <row r="430" spans="1:12" ht="14.25" thickBot="1" x14ac:dyDescent="0.3">
      <c r="A430" s="243" t="s">
        <v>351</v>
      </c>
      <c r="B430" s="257">
        <v>20760</v>
      </c>
      <c r="C430" s="256"/>
      <c r="D430" s="256"/>
      <c r="E430" s="256"/>
      <c r="F430" s="256"/>
      <c r="G430" s="256"/>
      <c r="H430" s="256"/>
      <c r="I430" s="246"/>
      <c r="J430" s="263"/>
      <c r="K430" s="237"/>
      <c r="L430" s="237"/>
    </row>
    <row r="431" spans="1:12" ht="14.25" thickBot="1" x14ac:dyDescent="0.3">
      <c r="A431" s="243" t="s">
        <v>352</v>
      </c>
      <c r="B431" s="257">
        <v>44013</v>
      </c>
      <c r="C431" s="256"/>
      <c r="D431" s="256"/>
      <c r="E431" s="256"/>
      <c r="F431" s="256"/>
      <c r="G431" s="256"/>
      <c r="H431" s="256"/>
      <c r="I431" s="246"/>
      <c r="J431" s="263"/>
      <c r="K431" s="237"/>
      <c r="L431" s="237"/>
    </row>
    <row r="432" spans="1:12" ht="14.25" thickBot="1" x14ac:dyDescent="0.3">
      <c r="A432" s="239" t="s">
        <v>354</v>
      </c>
      <c r="B432" s="258">
        <v>1498822</v>
      </c>
      <c r="C432" s="256"/>
      <c r="D432" s="258">
        <v>-76925</v>
      </c>
      <c r="E432" s="256"/>
      <c r="F432" s="256"/>
      <c r="G432" s="256"/>
      <c r="H432" s="258">
        <v>1421897</v>
      </c>
      <c r="I432" s="246"/>
      <c r="J432" s="263"/>
      <c r="K432" s="237"/>
      <c r="L432" s="237"/>
    </row>
    <row r="433" spans="1:12" ht="14.25" thickBot="1" x14ac:dyDescent="0.3">
      <c r="A433" s="239" t="s">
        <v>356</v>
      </c>
      <c r="B433" s="258">
        <v>152459</v>
      </c>
      <c r="C433" s="256"/>
      <c r="D433" s="256"/>
      <c r="E433" s="256"/>
      <c r="F433" s="256"/>
      <c r="G433" s="256"/>
      <c r="H433" s="258">
        <v>152459</v>
      </c>
      <c r="I433" s="246" t="s">
        <v>681</v>
      </c>
      <c r="J433" s="263"/>
      <c r="K433" s="237"/>
      <c r="L433" s="237"/>
    </row>
    <row r="434" spans="1:12" ht="48.75" thickBot="1" x14ac:dyDescent="0.3">
      <c r="A434" s="239" t="s">
        <v>359</v>
      </c>
      <c r="B434" s="258">
        <v>9869</v>
      </c>
      <c r="C434" s="256"/>
      <c r="D434" s="256"/>
      <c r="E434" s="256"/>
      <c r="F434" s="256"/>
      <c r="G434" s="256"/>
      <c r="H434" s="258">
        <v>9869</v>
      </c>
      <c r="I434" s="246" t="s">
        <v>682</v>
      </c>
      <c r="J434" s="263"/>
      <c r="K434" s="237"/>
      <c r="L434" s="237"/>
    </row>
    <row r="435" spans="1:12" ht="14.25" thickBot="1" x14ac:dyDescent="0.3">
      <c r="A435" s="243" t="s">
        <v>360</v>
      </c>
      <c r="B435" s="256" t="s">
        <v>665</v>
      </c>
      <c r="C435" s="256"/>
      <c r="D435" s="256"/>
      <c r="E435" s="256"/>
      <c r="F435" s="256"/>
      <c r="G435" s="256"/>
      <c r="H435" s="256"/>
      <c r="I435" s="246"/>
      <c r="J435" s="263"/>
      <c r="K435" s="237"/>
      <c r="L435" s="237"/>
    </row>
    <row r="436" spans="1:12" ht="14.25" thickBot="1" x14ac:dyDescent="0.3">
      <c r="A436" s="243" t="s">
        <v>361</v>
      </c>
      <c r="B436" s="256">
        <v>841</v>
      </c>
      <c r="C436" s="256"/>
      <c r="D436" s="256"/>
      <c r="E436" s="256"/>
      <c r="F436" s="256"/>
      <c r="G436" s="256"/>
      <c r="H436" s="256"/>
      <c r="I436" s="246"/>
      <c r="J436" s="263"/>
      <c r="K436" s="237"/>
      <c r="L436" s="237"/>
    </row>
    <row r="437" spans="1:12" ht="14.25" thickBot="1" x14ac:dyDescent="0.3">
      <c r="A437" s="243" t="s">
        <v>362</v>
      </c>
      <c r="B437" s="257">
        <v>9028</v>
      </c>
      <c r="C437" s="256"/>
      <c r="D437" s="256"/>
      <c r="E437" s="256"/>
      <c r="F437" s="256"/>
      <c r="G437" s="256"/>
      <c r="H437" s="256"/>
      <c r="I437" s="246"/>
      <c r="J437" s="263"/>
      <c r="K437" s="237"/>
      <c r="L437" s="237"/>
    </row>
    <row r="438" spans="1:12" ht="14.25" thickBot="1" x14ac:dyDescent="0.3">
      <c r="A438" s="239" t="s">
        <v>365</v>
      </c>
      <c r="B438" s="258">
        <v>1336494</v>
      </c>
      <c r="C438" s="256"/>
      <c r="D438" s="258">
        <v>-76925</v>
      </c>
      <c r="E438" s="256"/>
      <c r="F438" s="256"/>
      <c r="G438" s="256"/>
      <c r="H438" s="258">
        <v>1259569</v>
      </c>
      <c r="I438" s="246" t="s">
        <v>365</v>
      </c>
      <c r="J438" s="263"/>
      <c r="K438" s="237"/>
      <c r="L438" s="237"/>
    </row>
    <row r="439" spans="1:12" ht="36.75" thickBot="1" x14ac:dyDescent="0.3">
      <c r="A439" s="239" t="s">
        <v>367</v>
      </c>
      <c r="B439" s="258">
        <v>439452</v>
      </c>
      <c r="C439" s="256"/>
      <c r="D439" s="258">
        <v>-76925</v>
      </c>
      <c r="E439" s="256"/>
      <c r="F439" s="256"/>
      <c r="G439" s="256"/>
      <c r="H439" s="258">
        <v>362527</v>
      </c>
      <c r="I439" s="246" t="s">
        <v>367</v>
      </c>
      <c r="J439" s="263"/>
      <c r="K439" s="237"/>
      <c r="L439" s="237"/>
    </row>
    <row r="440" spans="1:12" ht="14.25" thickBot="1" x14ac:dyDescent="0.3">
      <c r="A440" s="243" t="s">
        <v>368</v>
      </c>
      <c r="B440" s="257">
        <v>244751</v>
      </c>
      <c r="C440" s="256"/>
      <c r="D440" s="256"/>
      <c r="E440" s="256"/>
      <c r="F440" s="256"/>
      <c r="G440" s="256"/>
      <c r="H440" s="256"/>
      <c r="I440" s="246"/>
      <c r="J440" s="263"/>
      <c r="K440" s="237"/>
      <c r="L440" s="237"/>
    </row>
    <row r="441" spans="1:12" ht="14.25" thickBot="1" x14ac:dyDescent="0.3">
      <c r="A441" s="243" t="s">
        <v>369</v>
      </c>
      <c r="B441" s="257">
        <v>154412</v>
      </c>
      <c r="C441" s="256"/>
      <c r="D441" s="257">
        <v>-76925</v>
      </c>
      <c r="E441" s="256"/>
      <c r="F441" s="256"/>
      <c r="G441" s="256"/>
      <c r="H441" s="256"/>
      <c r="I441" s="246"/>
      <c r="J441" s="263"/>
      <c r="K441" s="237"/>
      <c r="L441" s="237"/>
    </row>
    <row r="442" spans="1:12" ht="14.25" thickBot="1" x14ac:dyDescent="0.3">
      <c r="A442" s="243" t="s">
        <v>370</v>
      </c>
      <c r="B442" s="257">
        <v>28983</v>
      </c>
      <c r="C442" s="256"/>
      <c r="D442" s="256"/>
      <c r="E442" s="256"/>
      <c r="F442" s="256"/>
      <c r="G442" s="256"/>
      <c r="H442" s="256"/>
      <c r="I442" s="246"/>
      <c r="J442" s="263"/>
      <c r="K442" s="237"/>
      <c r="L442" s="237"/>
    </row>
    <row r="443" spans="1:12" ht="14.25" thickBot="1" x14ac:dyDescent="0.3">
      <c r="A443" s="243" t="s">
        <v>327</v>
      </c>
      <c r="B443" s="257">
        <v>11306</v>
      </c>
      <c r="C443" s="256"/>
      <c r="D443" s="256"/>
      <c r="E443" s="256"/>
      <c r="F443" s="256"/>
      <c r="G443" s="256"/>
      <c r="H443" s="256"/>
      <c r="I443" s="246"/>
      <c r="J443" s="263"/>
      <c r="K443" s="237"/>
      <c r="L443" s="237"/>
    </row>
    <row r="444" spans="1:12" ht="36.75" thickBot="1" x14ac:dyDescent="0.3">
      <c r="A444" s="239" t="s">
        <v>372</v>
      </c>
      <c r="B444" s="258">
        <v>793105</v>
      </c>
      <c r="C444" s="256"/>
      <c r="D444" s="256"/>
      <c r="E444" s="256"/>
      <c r="F444" s="256"/>
      <c r="G444" s="256"/>
      <c r="H444" s="258">
        <v>793105</v>
      </c>
      <c r="I444" s="246" t="s">
        <v>372</v>
      </c>
      <c r="J444" s="263"/>
      <c r="K444" s="237"/>
      <c r="L444" s="237"/>
    </row>
    <row r="445" spans="1:12" ht="14.25" thickBot="1" x14ac:dyDescent="0.3">
      <c r="A445" s="243" t="s">
        <v>373</v>
      </c>
      <c r="B445" s="257">
        <v>191696</v>
      </c>
      <c r="C445" s="256"/>
      <c r="D445" s="256"/>
      <c r="E445" s="256"/>
      <c r="F445" s="256"/>
      <c r="G445" s="256"/>
      <c r="H445" s="256"/>
      <c r="I445" s="246"/>
      <c r="J445" s="263"/>
      <c r="K445" s="237"/>
      <c r="L445" s="237"/>
    </row>
    <row r="446" spans="1:12" ht="14.25" thickBot="1" x14ac:dyDescent="0.3">
      <c r="A446" s="243" t="s">
        <v>368</v>
      </c>
      <c r="B446" s="257">
        <v>601409</v>
      </c>
      <c r="C446" s="256"/>
      <c r="D446" s="256"/>
      <c r="E446" s="256"/>
      <c r="F446" s="256"/>
      <c r="G446" s="256"/>
      <c r="H446" s="256"/>
      <c r="I446" s="246"/>
      <c r="J446" s="263"/>
      <c r="K446" s="237"/>
      <c r="L446" s="237"/>
    </row>
    <row r="447" spans="1:12" ht="14.25" thickBot="1" x14ac:dyDescent="0.3">
      <c r="A447" s="243" t="s">
        <v>374</v>
      </c>
      <c r="B447" s="256" t="s">
        <v>665</v>
      </c>
      <c r="C447" s="256"/>
      <c r="D447" s="256"/>
      <c r="E447" s="256"/>
      <c r="F447" s="256"/>
      <c r="G447" s="256"/>
      <c r="H447" s="256"/>
      <c r="I447" s="246"/>
      <c r="J447" s="263"/>
      <c r="K447" s="237"/>
      <c r="L447" s="237"/>
    </row>
    <row r="448" spans="1:12" ht="14.25" thickBot="1" x14ac:dyDescent="0.3">
      <c r="A448" s="243" t="s">
        <v>327</v>
      </c>
      <c r="B448" s="256" t="s">
        <v>665</v>
      </c>
      <c r="C448" s="256"/>
      <c r="D448" s="256"/>
      <c r="E448" s="256"/>
      <c r="F448" s="256"/>
      <c r="G448" s="256"/>
      <c r="H448" s="256"/>
      <c r="I448" s="246"/>
      <c r="J448" s="263"/>
      <c r="K448" s="237"/>
      <c r="L448" s="237"/>
    </row>
    <row r="449" spans="1:12" ht="36.75" thickBot="1" x14ac:dyDescent="0.3">
      <c r="A449" s="239" t="s">
        <v>375</v>
      </c>
      <c r="B449" s="258">
        <v>103937</v>
      </c>
      <c r="C449" s="256"/>
      <c r="D449" s="256"/>
      <c r="E449" s="256"/>
      <c r="F449" s="256"/>
      <c r="G449" s="256"/>
      <c r="H449" s="258">
        <v>103937</v>
      </c>
      <c r="I449" s="246" t="s">
        <v>375</v>
      </c>
      <c r="J449" s="263"/>
      <c r="K449" s="237"/>
      <c r="L449" s="237"/>
    </row>
    <row r="450" spans="1:12" ht="14.25" thickBot="1" x14ac:dyDescent="0.3">
      <c r="A450" s="243" t="s">
        <v>373</v>
      </c>
      <c r="B450" s="256">
        <v>502</v>
      </c>
      <c r="C450" s="256"/>
      <c r="D450" s="256"/>
      <c r="E450" s="256"/>
      <c r="F450" s="256"/>
      <c r="G450" s="256"/>
      <c r="H450" s="256"/>
      <c r="I450" s="246"/>
      <c r="J450" s="263"/>
      <c r="K450" s="237"/>
      <c r="L450" s="237"/>
    </row>
    <row r="451" spans="1:12" ht="14.25" thickBot="1" x14ac:dyDescent="0.3">
      <c r="A451" s="243" t="s">
        <v>368</v>
      </c>
      <c r="B451" s="256" t="s">
        <v>665</v>
      </c>
      <c r="C451" s="256"/>
      <c r="D451" s="256"/>
      <c r="E451" s="256"/>
      <c r="F451" s="256"/>
      <c r="G451" s="256"/>
      <c r="H451" s="256"/>
      <c r="I451" s="246"/>
      <c r="J451" s="263"/>
      <c r="K451" s="237"/>
      <c r="L451" s="237"/>
    </row>
    <row r="452" spans="1:12" ht="14.25" thickBot="1" x14ac:dyDescent="0.3">
      <c r="A452" s="243" t="s">
        <v>374</v>
      </c>
      <c r="B452" s="257">
        <v>102764</v>
      </c>
      <c r="C452" s="256"/>
      <c r="D452" s="256"/>
      <c r="E452" s="256"/>
      <c r="F452" s="256"/>
      <c r="G452" s="256"/>
      <c r="H452" s="256"/>
      <c r="I452" s="246"/>
      <c r="J452" s="263"/>
      <c r="K452" s="237"/>
      <c r="L452" s="237"/>
    </row>
    <row r="453" spans="1:12" ht="14.25" thickBot="1" x14ac:dyDescent="0.3">
      <c r="A453" s="243" t="s">
        <v>380</v>
      </c>
      <c r="B453" s="256">
        <v>21</v>
      </c>
      <c r="C453" s="256"/>
      <c r="D453" s="256"/>
      <c r="E453" s="256"/>
      <c r="F453" s="256"/>
      <c r="G453" s="256"/>
      <c r="H453" s="256"/>
      <c r="I453" s="246"/>
      <c r="J453" s="263"/>
      <c r="K453" s="237"/>
      <c r="L453" s="237"/>
    </row>
    <row r="454" spans="1:12" ht="14.25" thickBot="1" x14ac:dyDescent="0.3">
      <c r="A454" s="243" t="s">
        <v>327</v>
      </c>
      <c r="B454" s="256">
        <v>650</v>
      </c>
      <c r="C454" s="256"/>
      <c r="D454" s="256"/>
      <c r="E454" s="256"/>
      <c r="F454" s="256"/>
      <c r="G454" s="256"/>
      <c r="H454" s="256"/>
      <c r="I454" s="246"/>
      <c r="J454" s="263"/>
      <c r="K454" s="237"/>
      <c r="L454" s="237"/>
    </row>
    <row r="455" spans="1:12" ht="14.25" thickBot="1" x14ac:dyDescent="0.3">
      <c r="A455" s="239" t="s">
        <v>383</v>
      </c>
      <c r="B455" s="258">
        <v>15030</v>
      </c>
      <c r="C455" s="256"/>
      <c r="D455" s="256"/>
      <c r="E455" s="256"/>
      <c r="F455" s="256"/>
      <c r="G455" s="256"/>
      <c r="H455" s="258">
        <v>15030</v>
      </c>
      <c r="I455" s="246" t="s">
        <v>683</v>
      </c>
      <c r="J455" s="263"/>
      <c r="K455" s="237"/>
      <c r="L455" s="237"/>
    </row>
    <row r="456" spans="1:12" ht="14.25" thickBot="1" x14ac:dyDescent="0.3">
      <c r="A456" s="243" t="s">
        <v>249</v>
      </c>
      <c r="B456" s="258">
        <v>12644</v>
      </c>
      <c r="C456" s="256"/>
      <c r="D456" s="256"/>
      <c r="E456" s="256"/>
      <c r="F456" s="256"/>
      <c r="G456" s="256"/>
      <c r="H456" s="259"/>
      <c r="I456" s="246"/>
      <c r="J456" s="263"/>
      <c r="K456" s="237"/>
      <c r="L456" s="237"/>
    </row>
    <row r="457" spans="1:12" ht="14.25" thickBot="1" x14ac:dyDescent="0.3">
      <c r="A457" s="243" t="s">
        <v>531</v>
      </c>
      <c r="B457" s="257">
        <v>-1231</v>
      </c>
      <c r="C457" s="256"/>
      <c r="D457" s="256"/>
      <c r="E457" s="256"/>
      <c r="F457" s="256"/>
      <c r="G457" s="256"/>
      <c r="H457" s="256"/>
      <c r="I457" s="246"/>
      <c r="J457" s="263"/>
      <c r="K457" s="237"/>
      <c r="L457" s="237"/>
    </row>
    <row r="458" spans="1:12" ht="14.25" thickBot="1" x14ac:dyDescent="0.3">
      <c r="A458" s="243" t="s">
        <v>385</v>
      </c>
      <c r="B458" s="256" t="s">
        <v>665</v>
      </c>
      <c r="C458" s="256"/>
      <c r="D458" s="256"/>
      <c r="E458" s="256"/>
      <c r="F458" s="256"/>
      <c r="G458" s="256"/>
      <c r="H458" s="256"/>
      <c r="I458" s="246"/>
      <c r="J458" s="263"/>
      <c r="K458" s="237"/>
      <c r="L458" s="237"/>
    </row>
    <row r="459" spans="1:12" ht="14.25" thickBot="1" x14ac:dyDescent="0.3">
      <c r="A459" s="243" t="s">
        <v>532</v>
      </c>
      <c r="B459" s="257">
        <v>13875</v>
      </c>
      <c r="C459" s="256"/>
      <c r="D459" s="256"/>
      <c r="E459" s="256"/>
      <c r="F459" s="256"/>
      <c r="G459" s="256"/>
      <c r="H459" s="256"/>
      <c r="I459" s="246"/>
      <c r="J459" s="263"/>
      <c r="K459" s="237"/>
      <c r="L459" s="237"/>
    </row>
    <row r="460" spans="1:12" ht="14.25" thickBot="1" x14ac:dyDescent="0.3">
      <c r="A460" s="243" t="s">
        <v>251</v>
      </c>
      <c r="B460" s="259" t="s">
        <v>665</v>
      </c>
      <c r="C460" s="256"/>
      <c r="D460" s="256"/>
      <c r="E460" s="256"/>
      <c r="F460" s="256"/>
      <c r="G460" s="256"/>
      <c r="H460" s="259"/>
      <c r="I460" s="246"/>
      <c r="J460" s="263"/>
      <c r="K460" s="237"/>
      <c r="L460" s="237"/>
    </row>
    <row r="461" spans="1:12" ht="14.25" thickBot="1" x14ac:dyDescent="0.3">
      <c r="A461" s="243" t="s">
        <v>531</v>
      </c>
      <c r="B461" s="256" t="s">
        <v>665</v>
      </c>
      <c r="C461" s="256"/>
      <c r="D461" s="256"/>
      <c r="E461" s="256"/>
      <c r="F461" s="256"/>
      <c r="G461" s="256"/>
      <c r="H461" s="256"/>
      <c r="I461" s="246"/>
      <c r="J461" s="263"/>
      <c r="K461" s="237"/>
      <c r="L461" s="237"/>
    </row>
    <row r="462" spans="1:12" ht="14.25" thickBot="1" x14ac:dyDescent="0.3">
      <c r="A462" s="243" t="s">
        <v>385</v>
      </c>
      <c r="B462" s="256" t="s">
        <v>665</v>
      </c>
      <c r="C462" s="256"/>
      <c r="D462" s="256"/>
      <c r="E462" s="256"/>
      <c r="F462" s="256"/>
      <c r="G462" s="256"/>
      <c r="H462" s="256"/>
      <c r="I462" s="246"/>
      <c r="J462" s="263"/>
      <c r="K462" s="237"/>
      <c r="L462" s="237"/>
    </row>
    <row r="463" spans="1:12" ht="14.25" thickBot="1" x14ac:dyDescent="0.3">
      <c r="A463" s="243" t="s">
        <v>532</v>
      </c>
      <c r="B463" s="256" t="s">
        <v>665</v>
      </c>
      <c r="C463" s="256"/>
      <c r="D463" s="256"/>
      <c r="E463" s="256"/>
      <c r="F463" s="256"/>
      <c r="G463" s="256"/>
      <c r="H463" s="256"/>
      <c r="I463" s="246"/>
      <c r="J463" s="263"/>
      <c r="K463" s="237"/>
      <c r="L463" s="237"/>
    </row>
    <row r="464" spans="1:12" ht="14.25" thickBot="1" x14ac:dyDescent="0.3">
      <c r="A464" s="243" t="s">
        <v>253</v>
      </c>
      <c r="B464" s="258">
        <v>2386</v>
      </c>
      <c r="C464" s="256"/>
      <c r="D464" s="256"/>
      <c r="E464" s="256"/>
      <c r="F464" s="256"/>
      <c r="G464" s="256"/>
      <c r="H464" s="259"/>
      <c r="I464" s="246"/>
      <c r="J464" s="263"/>
      <c r="K464" s="237"/>
      <c r="L464" s="237"/>
    </row>
    <row r="465" spans="1:12" ht="14.25" thickBot="1" x14ac:dyDescent="0.3">
      <c r="A465" s="243" t="s">
        <v>531</v>
      </c>
      <c r="B465" s="257">
        <v>4371</v>
      </c>
      <c r="C465" s="256"/>
      <c r="D465" s="256"/>
      <c r="E465" s="256"/>
      <c r="F465" s="256"/>
      <c r="G465" s="256"/>
      <c r="H465" s="256"/>
      <c r="I465" s="246"/>
      <c r="J465" s="263"/>
      <c r="K465" s="237"/>
      <c r="L465" s="237"/>
    </row>
    <row r="466" spans="1:12" ht="14.25" thickBot="1" x14ac:dyDescent="0.3">
      <c r="A466" s="243" t="s">
        <v>385</v>
      </c>
      <c r="B466" s="256" t="s">
        <v>665</v>
      </c>
      <c r="C466" s="256"/>
      <c r="D466" s="256"/>
      <c r="E466" s="256"/>
      <c r="F466" s="256"/>
      <c r="G466" s="256"/>
      <c r="H466" s="256"/>
      <c r="I466" s="246"/>
      <c r="J466" s="263"/>
      <c r="K466" s="237"/>
      <c r="L466" s="237"/>
    </row>
    <row r="467" spans="1:12" ht="14.25" thickBot="1" x14ac:dyDescent="0.3">
      <c r="A467" s="243" t="s">
        <v>532</v>
      </c>
      <c r="B467" s="257">
        <v>-1985</v>
      </c>
      <c r="C467" s="256"/>
      <c r="D467" s="256"/>
      <c r="E467" s="256"/>
      <c r="F467" s="256"/>
      <c r="G467" s="256"/>
      <c r="H467" s="256"/>
      <c r="I467" s="246"/>
      <c r="J467" s="263"/>
      <c r="K467" s="237"/>
      <c r="L467" s="237"/>
    </row>
    <row r="468" spans="1:12" ht="24.75" thickBot="1" x14ac:dyDescent="0.3">
      <c r="A468" s="239" t="s">
        <v>390</v>
      </c>
      <c r="B468" s="258">
        <v>59141</v>
      </c>
      <c r="C468" s="256"/>
      <c r="D468" s="256"/>
      <c r="E468" s="256"/>
      <c r="F468" s="256"/>
      <c r="G468" s="256"/>
      <c r="H468" s="258">
        <v>59141</v>
      </c>
      <c r="I468" s="246" t="s">
        <v>684</v>
      </c>
      <c r="J468" s="263"/>
      <c r="K468" s="237"/>
      <c r="L468" s="237"/>
    </row>
    <row r="469" spans="1:12" ht="14.25" thickBot="1" x14ac:dyDescent="0.3">
      <c r="A469" s="239" t="s">
        <v>392</v>
      </c>
      <c r="B469" s="258">
        <v>14521</v>
      </c>
      <c r="C469" s="256"/>
      <c r="D469" s="256"/>
      <c r="E469" s="256"/>
      <c r="F469" s="256"/>
      <c r="G469" s="258">
        <v>-8682</v>
      </c>
      <c r="H469" s="258">
        <v>5839</v>
      </c>
      <c r="I469" s="246"/>
      <c r="J469" s="263"/>
      <c r="K469" s="237"/>
      <c r="L469" s="237"/>
    </row>
    <row r="470" spans="1:12" ht="14.25" thickBot="1" x14ac:dyDescent="0.3">
      <c r="A470" s="243" t="s">
        <v>393</v>
      </c>
      <c r="B470" s="257">
        <v>8418</v>
      </c>
      <c r="C470" s="256"/>
      <c r="D470" s="256"/>
      <c r="E470" s="256"/>
      <c r="F470" s="256"/>
      <c r="G470" s="257">
        <v>-6996</v>
      </c>
      <c r="H470" s="257">
        <v>1422</v>
      </c>
      <c r="I470" s="246" t="s">
        <v>393</v>
      </c>
      <c r="J470" s="263"/>
      <c r="K470" s="237"/>
      <c r="L470" s="237"/>
    </row>
    <row r="471" spans="1:12" ht="14.25" thickBot="1" x14ac:dyDescent="0.3">
      <c r="A471" s="243" t="s">
        <v>394</v>
      </c>
      <c r="B471" s="257">
        <v>6103</v>
      </c>
      <c r="C471" s="256"/>
      <c r="D471" s="256"/>
      <c r="E471" s="256"/>
      <c r="F471" s="256"/>
      <c r="G471" s="257">
        <v>-1686</v>
      </c>
      <c r="H471" s="257">
        <v>4417</v>
      </c>
      <c r="I471" s="246" t="s">
        <v>394</v>
      </c>
      <c r="J471" s="263"/>
      <c r="K471" s="237"/>
      <c r="L471" s="237"/>
    </row>
    <row r="472" spans="1:12" ht="14.25" thickBot="1" x14ac:dyDescent="0.3">
      <c r="A472" s="239" t="s">
        <v>395</v>
      </c>
      <c r="B472" s="258">
        <v>59936</v>
      </c>
      <c r="C472" s="259">
        <v>417</v>
      </c>
      <c r="D472" s="258">
        <v>76926</v>
      </c>
      <c r="E472" s="259" t="s">
        <v>665</v>
      </c>
      <c r="F472" s="258">
        <v>-12701</v>
      </c>
      <c r="G472" s="259"/>
      <c r="H472" s="258">
        <v>124578</v>
      </c>
      <c r="I472" s="246"/>
      <c r="J472" s="263"/>
      <c r="K472" s="237"/>
      <c r="L472" s="237"/>
    </row>
    <row r="473" spans="1:12" ht="14.25" thickBot="1" x14ac:dyDescent="0.3">
      <c r="A473" s="239" t="s">
        <v>397</v>
      </c>
      <c r="B473" s="258">
        <v>8777</v>
      </c>
      <c r="C473" s="256"/>
      <c r="D473" s="258">
        <v>76926</v>
      </c>
      <c r="E473" s="256"/>
      <c r="F473" s="256"/>
      <c r="G473" s="256"/>
      <c r="H473" s="258">
        <v>85703</v>
      </c>
      <c r="I473" s="246" t="s">
        <v>685</v>
      </c>
      <c r="J473" s="263"/>
      <c r="K473" s="237"/>
      <c r="L473" s="237"/>
    </row>
    <row r="474" spans="1:12" ht="14.25" thickBot="1" x14ac:dyDescent="0.3">
      <c r="A474" s="260" t="s">
        <v>398</v>
      </c>
      <c r="B474" s="257">
        <v>8274</v>
      </c>
      <c r="C474" s="256"/>
      <c r="D474" s="257">
        <v>76926</v>
      </c>
      <c r="E474" s="256"/>
      <c r="F474" s="256"/>
      <c r="G474" s="256"/>
      <c r="H474" s="256"/>
      <c r="I474" s="246"/>
      <c r="J474" s="263"/>
      <c r="K474" s="237"/>
      <c r="L474" s="237"/>
    </row>
    <row r="475" spans="1:12" ht="14.25" thickBot="1" x14ac:dyDescent="0.3">
      <c r="A475" s="260" t="s">
        <v>399</v>
      </c>
      <c r="B475" s="256">
        <v>393</v>
      </c>
      <c r="C475" s="256"/>
      <c r="D475" s="256"/>
      <c r="E475" s="256"/>
      <c r="F475" s="256"/>
      <c r="G475" s="256"/>
      <c r="H475" s="256"/>
      <c r="I475" s="246"/>
      <c r="J475" s="263"/>
      <c r="K475" s="237"/>
      <c r="L475" s="237"/>
    </row>
    <row r="476" spans="1:12" ht="14.25" thickBot="1" x14ac:dyDescent="0.3">
      <c r="A476" s="260" t="s">
        <v>401</v>
      </c>
      <c r="B476" s="256">
        <v>110</v>
      </c>
      <c r="C476" s="256"/>
      <c r="D476" s="256"/>
      <c r="E476" s="256"/>
      <c r="F476" s="256"/>
      <c r="G476" s="256"/>
      <c r="H476" s="256"/>
      <c r="I476" s="246"/>
      <c r="J476" s="263"/>
      <c r="K476" s="237"/>
      <c r="L476" s="237"/>
    </row>
    <row r="477" spans="1:12" ht="14.25" thickBot="1" x14ac:dyDescent="0.3">
      <c r="A477" s="239" t="s">
        <v>402</v>
      </c>
      <c r="B477" s="259">
        <v>274</v>
      </c>
      <c r="C477" s="256"/>
      <c r="D477" s="256"/>
      <c r="E477" s="259">
        <v>-274</v>
      </c>
      <c r="F477" s="256"/>
      <c r="G477" s="256"/>
      <c r="H477" s="259"/>
      <c r="I477" s="246"/>
      <c r="J477" s="263"/>
      <c r="K477" s="237"/>
      <c r="L477" s="237"/>
    </row>
    <row r="478" spans="1:12" ht="24.75" thickBot="1" x14ac:dyDescent="0.3">
      <c r="A478" s="239" t="s">
        <v>327</v>
      </c>
      <c r="B478" s="258">
        <v>50885</v>
      </c>
      <c r="C478" s="259">
        <v>417</v>
      </c>
      <c r="D478" s="256"/>
      <c r="E478" s="259">
        <v>274</v>
      </c>
      <c r="F478" s="258">
        <v>-12701</v>
      </c>
      <c r="G478" s="259"/>
      <c r="H478" s="258">
        <v>38875</v>
      </c>
      <c r="I478" s="246" t="s">
        <v>686</v>
      </c>
      <c r="J478" s="263"/>
      <c r="K478" s="237"/>
      <c r="L478" s="237"/>
    </row>
    <row r="479" spans="1:12" ht="14.25" thickBot="1" x14ac:dyDescent="0.3">
      <c r="A479" s="239" t="s">
        <v>403</v>
      </c>
      <c r="B479" s="258">
        <v>1797799</v>
      </c>
      <c r="C479" s="259" t="s">
        <v>665</v>
      </c>
      <c r="D479" s="259">
        <v>1</v>
      </c>
      <c r="E479" s="259" t="s">
        <v>665</v>
      </c>
      <c r="F479" s="258">
        <v>-12701</v>
      </c>
      <c r="G479" s="258">
        <v>-8682</v>
      </c>
      <c r="H479" s="258">
        <v>1776418</v>
      </c>
      <c r="I479" s="246"/>
      <c r="J479" s="263"/>
      <c r="K479" s="237"/>
      <c r="L479" s="237"/>
    </row>
    <row r="480" spans="1:12" ht="14.25" thickBot="1" x14ac:dyDescent="0.3">
      <c r="A480" s="239" t="s">
        <v>404</v>
      </c>
      <c r="B480" s="258">
        <v>49147</v>
      </c>
      <c r="C480" s="256"/>
      <c r="D480" s="256"/>
      <c r="E480" s="256"/>
      <c r="F480" s="256"/>
      <c r="G480" s="256"/>
      <c r="H480" s="258">
        <v>49147</v>
      </c>
      <c r="I480" s="246"/>
      <c r="J480" s="263"/>
      <c r="K480" s="237"/>
      <c r="L480" s="237"/>
    </row>
    <row r="481" spans="1:12" x14ac:dyDescent="0.2">
      <c r="A481" s="236"/>
      <c r="B481" s="236"/>
      <c r="C481" s="236"/>
      <c r="D481" s="236"/>
      <c r="E481" s="236"/>
      <c r="F481" s="236"/>
      <c r="G481" s="236"/>
      <c r="H481" s="236"/>
      <c r="I481" s="236"/>
      <c r="J481" s="236"/>
      <c r="K481" s="236"/>
      <c r="L481" s="236"/>
    </row>
    <row r="482" spans="1:12" x14ac:dyDescent="0.2">
      <c r="A482" s="236"/>
      <c r="B482" s="236"/>
      <c r="C482" s="236"/>
      <c r="D482" s="236"/>
      <c r="E482" s="236"/>
      <c r="F482" s="236"/>
      <c r="G482" s="236"/>
      <c r="H482" s="236"/>
      <c r="I482" s="236"/>
      <c r="J482" s="236"/>
      <c r="K482" s="236"/>
      <c r="L482" s="236"/>
    </row>
    <row r="483" spans="1:12" x14ac:dyDescent="0.2">
      <c r="A483" s="236"/>
      <c r="B483" s="236"/>
      <c r="C483" s="236"/>
      <c r="D483" s="236"/>
      <c r="E483" s="236"/>
      <c r="F483" s="236"/>
      <c r="G483" s="236"/>
      <c r="H483" s="236"/>
      <c r="I483" s="236"/>
      <c r="J483" s="236"/>
      <c r="K483" s="236"/>
      <c r="L483" s="236"/>
    </row>
    <row r="484" spans="1:12" x14ac:dyDescent="0.2">
      <c r="A484" s="373" t="s">
        <v>733</v>
      </c>
      <c r="B484" s="236"/>
      <c r="C484" s="236"/>
      <c r="D484" s="236"/>
      <c r="E484" s="236"/>
      <c r="F484" s="236"/>
      <c r="G484" s="236"/>
      <c r="H484" s="236"/>
      <c r="I484" s="236"/>
      <c r="J484" s="236"/>
      <c r="K484" s="236"/>
      <c r="L484" s="236"/>
    </row>
    <row r="485" spans="1:12" x14ac:dyDescent="0.2">
      <c r="A485" s="373" t="s">
        <v>687</v>
      </c>
      <c r="B485" s="236"/>
      <c r="C485" s="236"/>
      <c r="D485" s="236"/>
      <c r="E485" s="236"/>
      <c r="F485" s="236"/>
      <c r="G485" s="236"/>
      <c r="H485" s="236"/>
      <c r="I485" s="236"/>
      <c r="J485" s="236"/>
      <c r="K485" s="236"/>
      <c r="L485" s="236"/>
    </row>
    <row r="486" spans="1:12" x14ac:dyDescent="0.2">
      <c r="A486" s="373" t="s">
        <v>725</v>
      </c>
      <c r="B486" s="236"/>
      <c r="C486" s="236"/>
      <c r="D486" s="236"/>
      <c r="E486" s="236"/>
      <c r="F486" s="236"/>
      <c r="G486" s="236"/>
      <c r="H486" s="236"/>
      <c r="I486" s="236"/>
      <c r="J486" s="236"/>
      <c r="K486" s="236"/>
      <c r="L486" s="236"/>
    </row>
    <row r="487" spans="1:12" x14ac:dyDescent="0.2">
      <c r="A487" s="373" t="s">
        <v>688</v>
      </c>
      <c r="B487" s="236"/>
      <c r="C487" s="236"/>
      <c r="D487" s="236"/>
      <c r="E487" s="236"/>
      <c r="F487" s="236"/>
      <c r="G487" s="236"/>
      <c r="H487" s="236"/>
      <c r="I487" s="236"/>
      <c r="J487" s="236"/>
      <c r="K487" s="236"/>
      <c r="L487" s="236"/>
    </row>
    <row r="488" spans="1:12" x14ac:dyDescent="0.2">
      <c r="A488" s="373" t="s">
        <v>726</v>
      </c>
      <c r="B488" s="236"/>
      <c r="C488" s="236"/>
      <c r="D488" s="236"/>
      <c r="E488" s="236"/>
      <c r="F488" s="236"/>
      <c r="G488" s="236"/>
      <c r="H488" s="236"/>
      <c r="I488" s="236"/>
      <c r="J488" s="236"/>
      <c r="K488" s="236"/>
      <c r="L488" s="236"/>
    </row>
    <row r="489" spans="1:12" x14ac:dyDescent="0.2">
      <c r="A489" s="236"/>
      <c r="B489" s="236"/>
      <c r="C489" s="236"/>
      <c r="D489" s="236"/>
      <c r="E489" s="236"/>
      <c r="F489" s="236"/>
      <c r="G489" s="236"/>
      <c r="H489" s="236"/>
      <c r="I489" s="236"/>
      <c r="J489" s="236"/>
      <c r="K489" s="236"/>
      <c r="L489" s="236"/>
    </row>
    <row r="490" spans="1:12" x14ac:dyDescent="0.2">
      <c r="A490" s="236"/>
      <c r="B490" s="236"/>
      <c r="C490" s="236"/>
      <c r="D490" s="236"/>
      <c r="E490" s="236"/>
      <c r="F490" s="236"/>
      <c r="G490" s="236"/>
      <c r="H490" s="236"/>
      <c r="I490" s="236"/>
      <c r="J490" s="236"/>
      <c r="K490" s="236"/>
      <c r="L490" s="236"/>
    </row>
    <row r="491" spans="1:12" x14ac:dyDescent="0.2">
      <c r="A491" s="236"/>
      <c r="B491" s="236"/>
      <c r="C491" s="236"/>
      <c r="D491" s="236"/>
      <c r="E491" s="236"/>
      <c r="F491" s="236"/>
      <c r="G491" s="236"/>
      <c r="H491" s="236"/>
      <c r="I491" s="236"/>
      <c r="J491" s="236"/>
      <c r="K491" s="236"/>
      <c r="L491" s="236"/>
    </row>
    <row r="492" spans="1:12" ht="13.5" thickBot="1" x14ac:dyDescent="0.25">
      <c r="A492" s="236"/>
      <c r="B492" s="236"/>
      <c r="C492" s="236"/>
      <c r="D492" s="236"/>
      <c r="E492" s="236"/>
      <c r="F492" s="236"/>
      <c r="G492" s="236"/>
      <c r="H492" s="236"/>
      <c r="I492" s="236"/>
      <c r="J492" s="236"/>
      <c r="K492" s="236"/>
      <c r="L492" s="236"/>
    </row>
    <row r="493" spans="1:12" ht="14.25" thickBot="1" x14ac:dyDescent="0.3">
      <c r="A493" s="361" t="s">
        <v>180</v>
      </c>
      <c r="B493" s="363" t="s">
        <v>663</v>
      </c>
      <c r="C493" s="363">
        <v>1</v>
      </c>
      <c r="D493" s="363">
        <v>2</v>
      </c>
      <c r="E493" s="363">
        <v>3</v>
      </c>
      <c r="F493" s="363">
        <v>4</v>
      </c>
      <c r="G493" s="363">
        <v>5</v>
      </c>
      <c r="H493" s="368" t="s">
        <v>664</v>
      </c>
      <c r="I493" s="369"/>
      <c r="J493" s="237"/>
      <c r="K493" s="237"/>
      <c r="L493" s="237"/>
    </row>
    <row r="494" spans="1:12" ht="14.25" thickBot="1" x14ac:dyDescent="0.3">
      <c r="A494" s="370"/>
      <c r="B494" s="371"/>
      <c r="C494" s="371"/>
      <c r="D494" s="371"/>
      <c r="E494" s="371"/>
      <c r="F494" s="371"/>
      <c r="G494" s="371"/>
      <c r="H494" s="238" t="s">
        <v>663</v>
      </c>
      <c r="I494" s="238" t="s">
        <v>180</v>
      </c>
      <c r="J494" s="237"/>
      <c r="K494" s="237"/>
      <c r="L494" s="237"/>
    </row>
    <row r="495" spans="1:12" ht="14.25" thickBot="1" x14ac:dyDescent="0.3">
      <c r="A495" s="239" t="s">
        <v>405</v>
      </c>
      <c r="B495" s="258">
        <v>758956</v>
      </c>
      <c r="C495" s="256"/>
      <c r="D495" s="256"/>
      <c r="E495" s="256"/>
      <c r="F495" s="256"/>
      <c r="G495" s="256"/>
      <c r="H495" s="254">
        <v>758956</v>
      </c>
      <c r="I495" s="242" t="s">
        <v>689</v>
      </c>
      <c r="J495" s="263"/>
      <c r="K495" s="237"/>
      <c r="L495" s="237"/>
    </row>
    <row r="496" spans="1:12" ht="14.25" thickBot="1" x14ac:dyDescent="0.3">
      <c r="A496" s="239" t="s">
        <v>407</v>
      </c>
      <c r="B496" s="258">
        <v>78296</v>
      </c>
      <c r="C496" s="256"/>
      <c r="D496" s="256"/>
      <c r="E496" s="256"/>
      <c r="F496" s="256"/>
      <c r="G496" s="256"/>
      <c r="H496" s="258">
        <v>78296</v>
      </c>
      <c r="I496" s="246" t="s">
        <v>407</v>
      </c>
      <c r="J496" s="263"/>
      <c r="K496" s="237"/>
      <c r="L496" s="237"/>
    </row>
    <row r="497" spans="1:12" ht="14.25" thickBot="1" x14ac:dyDescent="0.3">
      <c r="A497" s="260" t="s">
        <v>408</v>
      </c>
      <c r="B497" s="257">
        <v>78296</v>
      </c>
      <c r="C497" s="256"/>
      <c r="D497" s="256"/>
      <c r="E497" s="256"/>
      <c r="F497" s="256"/>
      <c r="G497" s="256"/>
      <c r="H497" s="256"/>
      <c r="I497" s="246"/>
      <c r="J497" s="263"/>
      <c r="K497" s="237"/>
      <c r="L497" s="237"/>
    </row>
    <row r="498" spans="1:12" ht="14.25" thickBot="1" x14ac:dyDescent="0.3">
      <c r="A498" s="260" t="s">
        <v>409</v>
      </c>
      <c r="B498" s="256" t="s">
        <v>665</v>
      </c>
      <c r="C498" s="256"/>
      <c r="D498" s="256"/>
      <c r="E498" s="256"/>
      <c r="F498" s="256"/>
      <c r="G498" s="256"/>
      <c r="H498" s="256"/>
      <c r="I498" s="246"/>
      <c r="J498" s="263"/>
      <c r="K498" s="237"/>
      <c r="L498" s="237"/>
    </row>
    <row r="499" spans="1:12" ht="14.25" thickBot="1" x14ac:dyDescent="0.3">
      <c r="A499" s="239" t="s">
        <v>410</v>
      </c>
      <c r="B499" s="258">
        <v>90448</v>
      </c>
      <c r="C499" s="256"/>
      <c r="D499" s="256"/>
      <c r="E499" s="256"/>
      <c r="F499" s="256"/>
      <c r="G499" s="256"/>
      <c r="H499" s="258">
        <v>90448</v>
      </c>
      <c r="I499" s="246" t="s">
        <v>690</v>
      </c>
      <c r="J499" s="263"/>
      <c r="K499" s="237"/>
      <c r="L499" s="237"/>
    </row>
    <row r="500" spans="1:12" ht="14.25" thickBot="1" x14ac:dyDescent="0.3">
      <c r="A500" s="239" t="s">
        <v>175</v>
      </c>
      <c r="B500" s="258">
        <v>110698</v>
      </c>
      <c r="C500" s="256"/>
      <c r="D500" s="256"/>
      <c r="E500" s="256"/>
      <c r="F500" s="258">
        <v>27455</v>
      </c>
      <c r="G500" s="256"/>
      <c r="H500" s="258">
        <v>138153</v>
      </c>
      <c r="I500" s="246" t="s">
        <v>691</v>
      </c>
      <c r="J500" s="263"/>
      <c r="K500" s="237"/>
      <c r="L500" s="237"/>
    </row>
    <row r="501" spans="1:12" ht="14.25" thickBot="1" x14ac:dyDescent="0.3">
      <c r="A501" s="260" t="s">
        <v>412</v>
      </c>
      <c r="B501" s="257">
        <v>20746</v>
      </c>
      <c r="C501" s="256"/>
      <c r="D501" s="256"/>
      <c r="E501" s="256"/>
      <c r="F501" s="256"/>
      <c r="G501" s="256"/>
      <c r="H501" s="256"/>
      <c r="I501" s="246"/>
      <c r="J501" s="263"/>
      <c r="K501" s="237"/>
      <c r="L501" s="237"/>
    </row>
    <row r="502" spans="1:12" ht="14.25" thickBot="1" x14ac:dyDescent="0.3">
      <c r="A502" s="260" t="s">
        <v>413</v>
      </c>
      <c r="B502" s="257">
        <v>89930</v>
      </c>
      <c r="C502" s="256"/>
      <c r="D502" s="256"/>
      <c r="E502" s="256"/>
      <c r="F502" s="256"/>
      <c r="G502" s="256"/>
      <c r="H502" s="256"/>
      <c r="I502" s="246"/>
      <c r="J502" s="263"/>
      <c r="K502" s="237"/>
      <c r="L502" s="237"/>
    </row>
    <row r="503" spans="1:12" ht="14.25" thickBot="1" x14ac:dyDescent="0.3">
      <c r="A503" s="260" t="s">
        <v>415</v>
      </c>
      <c r="B503" s="256">
        <v>22</v>
      </c>
      <c r="C503" s="256"/>
      <c r="D503" s="256"/>
      <c r="E503" s="256"/>
      <c r="F503" s="256"/>
      <c r="G503" s="256"/>
      <c r="H503" s="256"/>
      <c r="I503" s="246"/>
      <c r="J503" s="263"/>
      <c r="K503" s="237"/>
      <c r="L503" s="237"/>
    </row>
    <row r="504" spans="1:12" ht="14.25" thickBot="1" x14ac:dyDescent="0.3">
      <c r="A504" s="239" t="s">
        <v>182</v>
      </c>
      <c r="B504" s="258">
        <v>27455</v>
      </c>
      <c r="C504" s="256"/>
      <c r="D504" s="256"/>
      <c r="E504" s="256"/>
      <c r="F504" s="258">
        <v>-27455</v>
      </c>
      <c r="G504" s="256"/>
      <c r="H504" s="259" t="s">
        <v>665</v>
      </c>
      <c r="I504" s="246"/>
      <c r="J504" s="263"/>
      <c r="K504" s="237"/>
      <c r="L504" s="237"/>
    </row>
    <row r="505" spans="1:12" ht="14.25" thickBot="1" x14ac:dyDescent="0.3">
      <c r="A505" s="239" t="s">
        <v>416</v>
      </c>
      <c r="B505" s="258">
        <v>53283</v>
      </c>
      <c r="C505" s="256"/>
      <c r="D505" s="256"/>
      <c r="E505" s="256"/>
      <c r="F505" s="256"/>
      <c r="G505" s="256"/>
      <c r="H505" s="258">
        <v>53283</v>
      </c>
      <c r="I505" s="246" t="s">
        <v>692</v>
      </c>
      <c r="J505" s="263"/>
      <c r="K505" s="237"/>
      <c r="L505" s="237"/>
    </row>
    <row r="506" spans="1:12" ht="14.25" thickBot="1" x14ac:dyDescent="0.3">
      <c r="A506" s="260" t="s">
        <v>418</v>
      </c>
      <c r="B506" s="257">
        <v>3996</v>
      </c>
      <c r="C506" s="256"/>
      <c r="D506" s="256"/>
      <c r="E506" s="256"/>
      <c r="F506" s="256"/>
      <c r="G506" s="256"/>
      <c r="H506" s="256"/>
      <c r="I506" s="246"/>
      <c r="J506" s="263"/>
      <c r="K506" s="237"/>
      <c r="L506" s="237"/>
    </row>
    <row r="507" spans="1:12" ht="14.25" thickBot="1" x14ac:dyDescent="0.3">
      <c r="A507" s="260" t="s">
        <v>420</v>
      </c>
      <c r="B507" s="257">
        <v>19459</v>
      </c>
      <c r="C507" s="256"/>
      <c r="D507" s="256"/>
      <c r="E507" s="256"/>
      <c r="F507" s="256"/>
      <c r="G507" s="256"/>
      <c r="H507" s="256"/>
      <c r="I507" s="246"/>
      <c r="J507" s="263"/>
      <c r="K507" s="237"/>
      <c r="L507" s="237"/>
    </row>
    <row r="508" spans="1:12" ht="14.25" thickBot="1" x14ac:dyDescent="0.3">
      <c r="A508" s="260" t="s">
        <v>422</v>
      </c>
      <c r="B508" s="257">
        <v>29828</v>
      </c>
      <c r="C508" s="256"/>
      <c r="D508" s="256"/>
      <c r="E508" s="256"/>
      <c r="F508" s="256"/>
      <c r="G508" s="256"/>
      <c r="H508" s="256"/>
      <c r="I508" s="246"/>
      <c r="J508" s="263"/>
      <c r="K508" s="237"/>
      <c r="L508" s="237"/>
    </row>
    <row r="509" spans="1:12" ht="14.25" thickBot="1" x14ac:dyDescent="0.3">
      <c r="A509" s="239" t="s">
        <v>174</v>
      </c>
      <c r="B509" s="258">
        <v>337751</v>
      </c>
      <c r="C509" s="256"/>
      <c r="D509" s="256"/>
      <c r="E509" s="256"/>
      <c r="F509" s="256"/>
      <c r="G509" s="258">
        <v>61025</v>
      </c>
      <c r="H509" s="258">
        <v>398776</v>
      </c>
      <c r="I509" s="246" t="s">
        <v>425</v>
      </c>
      <c r="J509" s="263"/>
      <c r="K509" s="237"/>
      <c r="L509" s="237"/>
    </row>
    <row r="510" spans="1:12" ht="14.25" thickBot="1" x14ac:dyDescent="0.3">
      <c r="A510" s="260" t="s">
        <v>425</v>
      </c>
      <c r="B510" s="257">
        <v>337751</v>
      </c>
      <c r="C510" s="256"/>
      <c r="D510" s="256"/>
      <c r="E510" s="256"/>
      <c r="F510" s="256"/>
      <c r="G510" s="257">
        <v>61025</v>
      </c>
      <c r="H510" s="256"/>
      <c r="I510" s="246"/>
      <c r="J510" s="263"/>
      <c r="K510" s="237"/>
      <c r="L510" s="237"/>
    </row>
    <row r="511" spans="1:12" ht="14.25" thickBot="1" x14ac:dyDescent="0.3">
      <c r="A511" s="260" t="s">
        <v>427</v>
      </c>
      <c r="B511" s="256" t="s">
        <v>665</v>
      </c>
      <c r="C511" s="256"/>
      <c r="D511" s="256"/>
      <c r="E511" s="256"/>
      <c r="F511" s="256"/>
      <c r="G511" s="256"/>
      <c r="H511" s="256"/>
      <c r="I511" s="246"/>
      <c r="J511" s="263"/>
      <c r="K511" s="237"/>
      <c r="L511" s="237"/>
    </row>
    <row r="512" spans="1:12" ht="14.25" thickBot="1" x14ac:dyDescent="0.3">
      <c r="A512" s="239" t="s">
        <v>429</v>
      </c>
      <c r="B512" s="258">
        <v>61025</v>
      </c>
      <c r="C512" s="256"/>
      <c r="D512" s="256"/>
      <c r="E512" s="256"/>
      <c r="F512" s="256"/>
      <c r="G512" s="258">
        <v>-61025</v>
      </c>
      <c r="H512" s="259"/>
      <c r="I512" s="246"/>
      <c r="J512" s="263"/>
      <c r="K512" s="237"/>
      <c r="L512" s="237"/>
    </row>
    <row r="513" spans="1:12" ht="14.25" thickBot="1" x14ac:dyDescent="0.3">
      <c r="A513" s="260" t="s">
        <v>432</v>
      </c>
      <c r="B513" s="257">
        <v>61025</v>
      </c>
      <c r="C513" s="256"/>
      <c r="D513" s="256"/>
      <c r="E513" s="256"/>
      <c r="F513" s="256"/>
      <c r="G513" s="257">
        <v>-61025</v>
      </c>
      <c r="H513" s="256"/>
      <c r="I513" s="246"/>
      <c r="J513" s="263"/>
      <c r="K513" s="237"/>
      <c r="L513" s="237"/>
    </row>
    <row r="514" spans="1:12" ht="14.25" thickBot="1" x14ac:dyDescent="0.3">
      <c r="A514" s="260" t="s">
        <v>435</v>
      </c>
      <c r="B514" s="256" t="s">
        <v>665</v>
      </c>
      <c r="C514" s="256"/>
      <c r="D514" s="256"/>
      <c r="E514" s="256"/>
      <c r="F514" s="256"/>
      <c r="G514" s="256"/>
      <c r="H514" s="256"/>
      <c r="I514" s="246"/>
      <c r="J514" s="263"/>
      <c r="K514" s="237"/>
      <c r="L514" s="237"/>
    </row>
    <row r="515" spans="1:12" ht="14.25" thickBot="1" x14ac:dyDescent="0.3">
      <c r="A515" s="239" t="s">
        <v>437</v>
      </c>
      <c r="B515" s="259" t="s">
        <v>665</v>
      </c>
      <c r="C515" s="256"/>
      <c r="D515" s="256"/>
      <c r="E515" s="256"/>
      <c r="F515" s="256"/>
      <c r="G515" s="256"/>
      <c r="H515" s="259"/>
      <c r="I515" s="246"/>
      <c r="J515" s="263"/>
      <c r="K515" s="237"/>
      <c r="L515" s="237"/>
    </row>
    <row r="516" spans="1:12" ht="14.25" thickBot="1" x14ac:dyDescent="0.3">
      <c r="A516" s="239" t="s">
        <v>439</v>
      </c>
      <c r="B516" s="259">
        <v>482</v>
      </c>
      <c r="C516" s="256"/>
      <c r="D516" s="256"/>
      <c r="E516" s="256"/>
      <c r="F516" s="256"/>
      <c r="G516" s="256"/>
      <c r="H516" s="259">
        <v>482</v>
      </c>
      <c r="I516" s="246"/>
      <c r="J516" s="263"/>
      <c r="K516" s="237"/>
      <c r="L516" s="237"/>
    </row>
    <row r="517" spans="1:12" ht="14.25" thickBot="1" x14ac:dyDescent="0.3">
      <c r="A517" s="239" t="s">
        <v>441</v>
      </c>
      <c r="B517" s="258">
        <v>859490</v>
      </c>
      <c r="C517" s="256"/>
      <c r="D517" s="256"/>
      <c r="E517" s="256"/>
      <c r="F517" s="256"/>
      <c r="G517" s="256"/>
      <c r="H517" s="258">
        <v>859490</v>
      </c>
      <c r="I517" s="246" t="s">
        <v>693</v>
      </c>
      <c r="J517" s="263"/>
      <c r="K517" s="237"/>
      <c r="L517" s="237"/>
    </row>
    <row r="518" spans="1:12" ht="14.25" thickBot="1" x14ac:dyDescent="0.3">
      <c r="A518" s="243" t="s">
        <v>249</v>
      </c>
      <c r="B518" s="257">
        <v>357672</v>
      </c>
      <c r="C518" s="256"/>
      <c r="D518" s="256"/>
      <c r="E518" s="256"/>
      <c r="F518" s="256"/>
      <c r="G518" s="256"/>
      <c r="H518" s="256"/>
      <c r="I518" s="246"/>
      <c r="J518" s="263"/>
      <c r="K518" s="237"/>
      <c r="L518" s="237"/>
    </row>
    <row r="519" spans="1:12" ht="14.25" thickBot="1" x14ac:dyDescent="0.3">
      <c r="A519" s="243" t="s">
        <v>533</v>
      </c>
      <c r="B519" s="257">
        <v>345299</v>
      </c>
      <c r="C519" s="256"/>
      <c r="D519" s="256"/>
      <c r="E519" s="256"/>
      <c r="F519" s="256"/>
      <c r="G519" s="256"/>
      <c r="H519" s="256"/>
      <c r="I519" s="246"/>
      <c r="J519" s="263"/>
      <c r="K519" s="237"/>
      <c r="L519" s="237"/>
    </row>
    <row r="520" spans="1:12" ht="14.25" thickBot="1" x14ac:dyDescent="0.3">
      <c r="A520" s="243" t="s">
        <v>534</v>
      </c>
      <c r="B520" s="256" t="s">
        <v>665</v>
      </c>
      <c r="C520" s="256"/>
      <c r="D520" s="256"/>
      <c r="E520" s="256"/>
      <c r="F520" s="256"/>
      <c r="G520" s="256"/>
      <c r="H520" s="256"/>
      <c r="I520" s="246"/>
      <c r="J520" s="263"/>
      <c r="K520" s="237"/>
      <c r="L520" s="237"/>
    </row>
    <row r="521" spans="1:12" ht="14.25" thickBot="1" x14ac:dyDescent="0.3">
      <c r="A521" s="243" t="s">
        <v>535</v>
      </c>
      <c r="B521" s="257">
        <v>12373</v>
      </c>
      <c r="C521" s="256"/>
      <c r="D521" s="256"/>
      <c r="E521" s="256"/>
      <c r="F521" s="256"/>
      <c r="G521" s="256"/>
      <c r="H521" s="256"/>
      <c r="I521" s="246"/>
      <c r="J521" s="263"/>
      <c r="K521" s="237"/>
      <c r="L521" s="237"/>
    </row>
    <row r="522" spans="1:12" ht="14.25" thickBot="1" x14ac:dyDescent="0.3">
      <c r="A522" s="243" t="s">
        <v>251</v>
      </c>
      <c r="B522" s="257">
        <v>12519</v>
      </c>
      <c r="C522" s="256"/>
      <c r="D522" s="256"/>
      <c r="E522" s="256"/>
      <c r="F522" s="256"/>
      <c r="G522" s="256"/>
      <c r="H522" s="256"/>
      <c r="I522" s="246"/>
      <c r="J522" s="263"/>
      <c r="K522" s="237"/>
      <c r="L522" s="237"/>
    </row>
    <row r="523" spans="1:12" ht="14.25" thickBot="1" x14ac:dyDescent="0.3">
      <c r="A523" s="243" t="s">
        <v>533</v>
      </c>
      <c r="B523" s="257">
        <v>10587</v>
      </c>
      <c r="C523" s="256"/>
      <c r="D523" s="256"/>
      <c r="E523" s="256"/>
      <c r="F523" s="256"/>
      <c r="G523" s="256"/>
      <c r="H523" s="256"/>
      <c r="I523" s="246"/>
      <c r="J523" s="263"/>
      <c r="K523" s="237"/>
      <c r="L523" s="237"/>
    </row>
    <row r="524" spans="1:12" ht="14.25" thickBot="1" x14ac:dyDescent="0.3">
      <c r="A524" s="243" t="s">
        <v>534</v>
      </c>
      <c r="B524" s="256" t="s">
        <v>665</v>
      </c>
      <c r="C524" s="256"/>
      <c r="D524" s="256"/>
      <c r="E524" s="256"/>
      <c r="F524" s="256"/>
      <c r="G524" s="256"/>
      <c r="H524" s="256"/>
      <c r="I524" s="246"/>
      <c r="J524" s="263"/>
      <c r="K524" s="237"/>
      <c r="L524" s="237"/>
    </row>
    <row r="525" spans="1:12" ht="14.25" thickBot="1" x14ac:dyDescent="0.3">
      <c r="A525" s="243" t="s">
        <v>535</v>
      </c>
      <c r="B525" s="257">
        <v>1932</v>
      </c>
      <c r="C525" s="256"/>
      <c r="D525" s="256"/>
      <c r="E525" s="256"/>
      <c r="F525" s="256"/>
      <c r="G525" s="256"/>
      <c r="H525" s="256"/>
      <c r="I525" s="246"/>
      <c r="J525" s="263"/>
      <c r="K525" s="237"/>
      <c r="L525" s="237"/>
    </row>
    <row r="526" spans="1:12" ht="14.25" thickBot="1" x14ac:dyDescent="0.3">
      <c r="A526" s="243" t="s">
        <v>253</v>
      </c>
      <c r="B526" s="257">
        <v>489299</v>
      </c>
      <c r="C526" s="256"/>
      <c r="D526" s="256"/>
      <c r="E526" s="256"/>
      <c r="F526" s="256"/>
      <c r="G526" s="256"/>
      <c r="H526" s="256"/>
      <c r="I526" s="246"/>
      <c r="J526" s="263"/>
      <c r="K526" s="237"/>
      <c r="L526" s="237"/>
    </row>
    <row r="527" spans="1:12" ht="14.25" thickBot="1" x14ac:dyDescent="0.3">
      <c r="A527" s="243" t="s">
        <v>533</v>
      </c>
      <c r="B527" s="257">
        <v>133915</v>
      </c>
      <c r="C527" s="256"/>
      <c r="D527" s="256"/>
      <c r="E527" s="256"/>
      <c r="F527" s="256"/>
      <c r="G527" s="256"/>
      <c r="H527" s="256"/>
      <c r="I527" s="246"/>
      <c r="J527" s="263"/>
      <c r="K527" s="237"/>
      <c r="L527" s="237"/>
    </row>
    <row r="528" spans="1:12" ht="14.25" thickBot="1" x14ac:dyDescent="0.3">
      <c r="A528" s="243" t="s">
        <v>534</v>
      </c>
      <c r="B528" s="256" t="s">
        <v>665</v>
      </c>
      <c r="C528" s="256"/>
      <c r="D528" s="256"/>
      <c r="E528" s="256"/>
      <c r="F528" s="256"/>
      <c r="G528" s="256"/>
      <c r="H528" s="256"/>
      <c r="I528" s="246"/>
      <c r="J528" s="263"/>
      <c r="K528" s="237"/>
      <c r="L528" s="237"/>
    </row>
    <row r="529" spans="1:12" ht="14.25" thickBot="1" x14ac:dyDescent="0.3">
      <c r="A529" s="243" t="s">
        <v>535</v>
      </c>
      <c r="B529" s="257">
        <v>355384</v>
      </c>
      <c r="C529" s="256"/>
      <c r="D529" s="256"/>
      <c r="E529" s="256"/>
      <c r="F529" s="256"/>
      <c r="G529" s="256"/>
      <c r="H529" s="256"/>
      <c r="I529" s="246"/>
      <c r="J529" s="263"/>
      <c r="K529" s="237"/>
      <c r="L529" s="237"/>
    </row>
    <row r="530" spans="1:12" ht="24.75" thickBot="1" x14ac:dyDescent="0.3">
      <c r="A530" s="239" t="s">
        <v>458</v>
      </c>
      <c r="B530" s="258">
        <v>6639</v>
      </c>
      <c r="C530" s="256"/>
      <c r="D530" s="256"/>
      <c r="E530" s="256"/>
      <c r="F530" s="256"/>
      <c r="G530" s="256"/>
      <c r="H530" s="258">
        <v>6639</v>
      </c>
      <c r="I530" s="246" t="s">
        <v>694</v>
      </c>
      <c r="J530" s="263"/>
      <c r="K530" s="237"/>
      <c r="L530" s="237"/>
    </row>
    <row r="531" spans="1:12" ht="14.25" thickBot="1" x14ac:dyDescent="0.3">
      <c r="A531" s="239" t="s">
        <v>460</v>
      </c>
      <c r="B531" s="259" t="s">
        <v>665</v>
      </c>
      <c r="C531" s="256"/>
      <c r="D531" s="256"/>
      <c r="E531" s="256"/>
      <c r="F531" s="256"/>
      <c r="G531" s="256"/>
      <c r="H531" s="259"/>
      <c r="I531" s="246"/>
      <c r="J531" s="263"/>
      <c r="K531" s="237"/>
      <c r="L531" s="237"/>
    </row>
    <row r="532" spans="1:12" ht="14.25" thickBot="1" x14ac:dyDescent="0.3">
      <c r="A532" s="239" t="s">
        <v>462</v>
      </c>
      <c r="B532" s="258">
        <v>7864</v>
      </c>
      <c r="C532" s="259">
        <v>-440</v>
      </c>
      <c r="D532" s="256"/>
      <c r="E532" s="259"/>
      <c r="F532" s="256"/>
      <c r="G532" s="256"/>
      <c r="H532" s="258">
        <v>7424</v>
      </c>
      <c r="I532" s="246" t="s">
        <v>695</v>
      </c>
      <c r="J532" s="263"/>
      <c r="K532" s="237"/>
      <c r="L532" s="237"/>
    </row>
    <row r="533" spans="1:12" ht="14.25" thickBot="1" x14ac:dyDescent="0.3">
      <c r="A533" s="243" t="s">
        <v>464</v>
      </c>
      <c r="B533" s="257">
        <v>7424</v>
      </c>
      <c r="C533" s="256"/>
      <c r="D533" s="256"/>
      <c r="E533" s="256"/>
      <c r="F533" s="256"/>
      <c r="G533" s="256"/>
      <c r="H533" s="256"/>
      <c r="I533" s="246"/>
      <c r="J533" s="263"/>
      <c r="K533" s="237"/>
      <c r="L533" s="237"/>
    </row>
    <row r="534" spans="1:12" ht="14.25" thickBot="1" x14ac:dyDescent="0.3">
      <c r="A534" s="243" t="s">
        <v>466</v>
      </c>
      <c r="B534" s="256">
        <v>440</v>
      </c>
      <c r="C534" s="256">
        <v>-440</v>
      </c>
      <c r="D534" s="256"/>
      <c r="E534" s="256"/>
      <c r="F534" s="256"/>
      <c r="G534" s="256"/>
      <c r="H534" s="256"/>
      <c r="I534" s="246"/>
      <c r="J534" s="263"/>
      <c r="K534" s="237"/>
      <c r="L534" s="237"/>
    </row>
    <row r="535" spans="1:12" ht="14.25" thickBot="1" x14ac:dyDescent="0.3">
      <c r="A535" s="239" t="s">
        <v>469</v>
      </c>
      <c r="B535" s="258">
        <v>37721</v>
      </c>
      <c r="C535" s="256"/>
      <c r="D535" s="256"/>
      <c r="E535" s="258">
        <v>-8682</v>
      </c>
      <c r="F535" s="256"/>
      <c r="G535" s="256"/>
      <c r="H535" s="258">
        <v>29039</v>
      </c>
      <c r="I535" s="246"/>
      <c r="J535" s="263"/>
      <c r="K535" s="237"/>
      <c r="L535" s="237"/>
    </row>
    <row r="536" spans="1:12" ht="14.25" thickBot="1" x14ac:dyDescent="0.3">
      <c r="A536" s="243" t="s">
        <v>471</v>
      </c>
      <c r="B536" s="257">
        <v>34493</v>
      </c>
      <c r="C536" s="256"/>
      <c r="D536" s="256"/>
      <c r="E536" s="257">
        <v>-6996</v>
      </c>
      <c r="F536" s="256"/>
      <c r="G536" s="256"/>
      <c r="H536" s="257">
        <v>27497</v>
      </c>
      <c r="I536" s="246" t="s">
        <v>471</v>
      </c>
      <c r="J536" s="263"/>
      <c r="K536" s="237"/>
      <c r="L536" s="237"/>
    </row>
    <row r="537" spans="1:12" ht="14.25" thickBot="1" x14ac:dyDescent="0.3">
      <c r="A537" s="243" t="s">
        <v>473</v>
      </c>
      <c r="B537" s="257">
        <v>3228</v>
      </c>
      <c r="C537" s="256"/>
      <c r="D537" s="256"/>
      <c r="E537" s="257">
        <v>-1686</v>
      </c>
      <c r="F537" s="256"/>
      <c r="G537" s="256"/>
      <c r="H537" s="257">
        <v>1542</v>
      </c>
      <c r="I537" s="246" t="s">
        <v>696</v>
      </c>
      <c r="J537" s="263"/>
      <c r="K537" s="237"/>
      <c r="L537" s="237"/>
    </row>
    <row r="538" spans="1:12" ht="14.25" thickBot="1" x14ac:dyDescent="0.3">
      <c r="A538" s="239" t="s">
        <v>476</v>
      </c>
      <c r="B538" s="258">
        <v>49392</v>
      </c>
      <c r="C538" s="256"/>
      <c r="D538" s="256"/>
      <c r="E538" s="256"/>
      <c r="F538" s="256"/>
      <c r="G538" s="256"/>
      <c r="H538" s="258">
        <v>49392</v>
      </c>
      <c r="I538" s="246"/>
      <c r="J538" s="263"/>
      <c r="K538" s="237"/>
      <c r="L538" s="237"/>
    </row>
    <row r="539" spans="1:12" ht="14.25" thickBot="1" x14ac:dyDescent="0.3">
      <c r="A539" s="243" t="s">
        <v>478</v>
      </c>
      <c r="B539" s="257">
        <v>1407</v>
      </c>
      <c r="C539" s="256"/>
      <c r="D539" s="256"/>
      <c r="E539" s="256"/>
      <c r="F539" s="256"/>
      <c r="G539" s="256"/>
      <c r="H539" s="256"/>
      <c r="I539" s="246"/>
      <c r="J539" s="263"/>
      <c r="K539" s="237"/>
      <c r="L539" s="237"/>
    </row>
    <row r="540" spans="1:12" ht="14.25" thickBot="1" x14ac:dyDescent="0.3">
      <c r="A540" s="243" t="s">
        <v>480</v>
      </c>
      <c r="B540" s="256" t="s">
        <v>665</v>
      </c>
      <c r="C540" s="256"/>
      <c r="D540" s="256"/>
      <c r="E540" s="256"/>
      <c r="F540" s="256"/>
      <c r="G540" s="256"/>
      <c r="H540" s="256"/>
      <c r="I540" s="246"/>
      <c r="J540" s="263"/>
      <c r="K540" s="237"/>
      <c r="L540" s="237"/>
    </row>
    <row r="541" spans="1:12" ht="14.25" thickBot="1" x14ac:dyDescent="0.3">
      <c r="A541" s="243" t="s">
        <v>482</v>
      </c>
      <c r="B541" s="256">
        <v>817</v>
      </c>
      <c r="C541" s="256"/>
      <c r="D541" s="256"/>
      <c r="E541" s="256"/>
      <c r="F541" s="256"/>
      <c r="G541" s="256"/>
      <c r="H541" s="256"/>
      <c r="I541" s="246"/>
      <c r="J541" s="263"/>
      <c r="K541" s="237"/>
      <c r="L541" s="237"/>
    </row>
    <row r="542" spans="1:12" ht="14.25" thickBot="1" x14ac:dyDescent="0.3">
      <c r="A542" s="243" t="s">
        <v>484</v>
      </c>
      <c r="B542" s="256">
        <v>219</v>
      </c>
      <c r="C542" s="256"/>
      <c r="D542" s="256"/>
      <c r="E542" s="256"/>
      <c r="F542" s="256"/>
      <c r="G542" s="256"/>
      <c r="H542" s="256"/>
      <c r="I542" s="246"/>
      <c r="J542" s="263"/>
      <c r="K542" s="237"/>
      <c r="L542" s="237"/>
    </row>
    <row r="543" spans="1:12" ht="14.25" thickBot="1" x14ac:dyDescent="0.3">
      <c r="A543" s="243" t="s">
        <v>486</v>
      </c>
      <c r="B543" s="257">
        <v>46949</v>
      </c>
      <c r="C543" s="256"/>
      <c r="D543" s="256"/>
      <c r="E543" s="256"/>
      <c r="F543" s="256"/>
      <c r="G543" s="256"/>
      <c r="H543" s="256"/>
      <c r="I543" s="246"/>
      <c r="J543" s="263"/>
      <c r="K543" s="237"/>
      <c r="L543" s="237"/>
    </row>
    <row r="544" spans="1:12" ht="24.75" thickBot="1" x14ac:dyDescent="0.3">
      <c r="A544" s="239" t="s">
        <v>489</v>
      </c>
      <c r="B544" s="258">
        <v>77255</v>
      </c>
      <c r="C544" s="259">
        <v>440</v>
      </c>
      <c r="D544" s="258">
        <v>-12699</v>
      </c>
      <c r="E544" s="259"/>
      <c r="F544" s="256"/>
      <c r="G544" s="259"/>
      <c r="H544" s="258">
        <v>64996</v>
      </c>
      <c r="I544" s="246" t="s">
        <v>697</v>
      </c>
      <c r="J544" s="263"/>
      <c r="K544" s="237"/>
      <c r="L544" s="237"/>
    </row>
    <row r="545" spans="1:12" ht="14.25" thickBot="1" x14ac:dyDescent="0.3">
      <c r="A545" s="243" t="s">
        <v>491</v>
      </c>
      <c r="B545" s="256">
        <v>1</v>
      </c>
      <c r="C545" s="256"/>
      <c r="D545" s="256"/>
      <c r="E545" s="256"/>
      <c r="F545" s="256"/>
      <c r="G545" s="256"/>
      <c r="H545" s="256"/>
      <c r="I545" s="246"/>
      <c r="J545" s="263"/>
      <c r="K545" s="237"/>
      <c r="L545" s="237"/>
    </row>
    <row r="546" spans="1:12" ht="14.25" thickBot="1" x14ac:dyDescent="0.3">
      <c r="A546" s="243" t="s">
        <v>493</v>
      </c>
      <c r="B546" s="257">
        <v>26131</v>
      </c>
      <c r="C546" s="256"/>
      <c r="D546" s="256"/>
      <c r="E546" s="256"/>
      <c r="F546" s="256"/>
      <c r="G546" s="256"/>
      <c r="H546" s="256"/>
      <c r="I546" s="246"/>
      <c r="J546" s="263"/>
      <c r="K546" s="237"/>
      <c r="L546" s="237"/>
    </row>
    <row r="547" spans="1:12" ht="14.25" thickBot="1" x14ac:dyDescent="0.3">
      <c r="A547" s="243" t="s">
        <v>495</v>
      </c>
      <c r="B547" s="257">
        <v>51123</v>
      </c>
      <c r="C547" s="256">
        <v>440</v>
      </c>
      <c r="D547" s="256"/>
      <c r="E547" s="256"/>
      <c r="F547" s="256"/>
      <c r="G547" s="256"/>
      <c r="H547" s="256"/>
      <c r="I547" s="246"/>
      <c r="J547" s="263"/>
      <c r="K547" s="237"/>
      <c r="L547" s="237"/>
    </row>
    <row r="548" spans="1:12" ht="14.25" thickBot="1" x14ac:dyDescent="0.3">
      <c r="A548" s="239" t="s">
        <v>498</v>
      </c>
      <c r="B548" s="258">
        <v>1797799</v>
      </c>
      <c r="C548" s="259" t="s">
        <v>665</v>
      </c>
      <c r="D548" s="258">
        <v>-12699</v>
      </c>
      <c r="E548" s="258">
        <v>-8682</v>
      </c>
      <c r="F548" s="259"/>
      <c r="G548" s="259"/>
      <c r="H548" s="258">
        <v>1776418</v>
      </c>
      <c r="I548" s="246"/>
      <c r="J548" s="263"/>
      <c r="K548" s="237"/>
      <c r="L548" s="237"/>
    </row>
    <row r="549" spans="1:12" ht="14.25" thickBot="1" x14ac:dyDescent="0.3">
      <c r="A549" s="239" t="s">
        <v>404</v>
      </c>
      <c r="B549" s="258">
        <v>49147</v>
      </c>
      <c r="C549" s="259"/>
      <c r="D549" s="259"/>
      <c r="E549" s="259"/>
      <c r="F549" s="259"/>
      <c r="G549" s="259"/>
      <c r="H549" s="258">
        <v>49147</v>
      </c>
      <c r="I549" s="246"/>
      <c r="J549" s="263"/>
      <c r="K549" s="237"/>
      <c r="L549" s="237"/>
    </row>
    <row r="550" spans="1:12" x14ac:dyDescent="0.2">
      <c r="A550" s="236"/>
      <c r="B550" s="236"/>
      <c r="C550" s="236"/>
      <c r="D550" s="236"/>
      <c r="E550" s="236"/>
      <c r="F550" s="236"/>
      <c r="G550" s="236"/>
      <c r="H550" s="236"/>
      <c r="I550" s="236"/>
      <c r="J550" s="236"/>
      <c r="K550" s="236"/>
      <c r="L550" s="236"/>
    </row>
    <row r="551" spans="1:12" x14ac:dyDescent="0.2">
      <c r="A551" s="236"/>
      <c r="B551" s="236"/>
      <c r="C551" s="236"/>
      <c r="D551" s="236"/>
      <c r="E551" s="236"/>
      <c r="F551" s="236"/>
      <c r="G551" s="236"/>
      <c r="H551" s="236"/>
      <c r="I551" s="236"/>
      <c r="J551" s="236"/>
      <c r="K551" s="236"/>
      <c r="L551" s="236"/>
    </row>
    <row r="552" spans="1:12" x14ac:dyDescent="0.2">
      <c r="A552" s="373"/>
      <c r="B552" s="236"/>
      <c r="C552" s="236"/>
      <c r="D552" s="236"/>
      <c r="E552" s="236"/>
      <c r="F552" s="236"/>
      <c r="G552" s="236"/>
      <c r="H552" s="236"/>
      <c r="I552" s="236"/>
      <c r="J552" s="236"/>
      <c r="K552" s="236"/>
      <c r="L552" s="236"/>
    </row>
    <row r="553" spans="1:12" x14ac:dyDescent="0.2">
      <c r="A553" s="373" t="s">
        <v>698</v>
      </c>
      <c r="B553" s="236"/>
      <c r="C553" s="236"/>
      <c r="D553" s="236"/>
      <c r="E553" s="236"/>
      <c r="F553" s="236"/>
      <c r="G553" s="236"/>
      <c r="H553" s="236"/>
      <c r="I553" s="236"/>
      <c r="J553" s="236"/>
      <c r="K553" s="236"/>
      <c r="L553" s="236"/>
    </row>
    <row r="554" spans="1:12" x14ac:dyDescent="0.2">
      <c r="A554" s="373" t="s">
        <v>723</v>
      </c>
      <c r="B554" s="236"/>
      <c r="C554" s="236"/>
      <c r="D554" s="236"/>
      <c r="E554" s="236"/>
      <c r="F554" s="236"/>
      <c r="G554" s="236"/>
      <c r="H554" s="236"/>
      <c r="I554" s="236"/>
      <c r="J554" s="236"/>
      <c r="K554" s="236"/>
      <c r="L554" s="236"/>
    </row>
    <row r="555" spans="1:12" x14ac:dyDescent="0.2">
      <c r="A555" s="373" t="s">
        <v>728</v>
      </c>
      <c r="B555" s="236"/>
      <c r="C555" s="236"/>
      <c r="D555" s="236"/>
      <c r="E555" s="236"/>
      <c r="F555" s="236"/>
      <c r="G555" s="236"/>
      <c r="H555" s="236"/>
      <c r="I555" s="236"/>
      <c r="J555" s="236"/>
      <c r="K555" s="236"/>
      <c r="L555" s="236"/>
    </row>
    <row r="556" spans="1:12" x14ac:dyDescent="0.2">
      <c r="A556" s="373" t="s">
        <v>727</v>
      </c>
      <c r="B556" s="236"/>
      <c r="C556" s="236"/>
      <c r="D556" s="236"/>
      <c r="E556" s="236"/>
      <c r="F556" s="236"/>
      <c r="G556" s="236"/>
      <c r="H556" s="236"/>
      <c r="I556" s="236"/>
      <c r="J556" s="236"/>
      <c r="K556" s="236"/>
      <c r="L556" s="236"/>
    </row>
    <row r="557" spans="1:12" x14ac:dyDescent="0.2">
      <c r="A557" s="373" t="s">
        <v>699</v>
      </c>
      <c r="B557" s="236"/>
      <c r="C557" s="236"/>
      <c r="D557" s="236"/>
      <c r="E557" s="236"/>
      <c r="F557" s="236"/>
      <c r="G557" s="236"/>
      <c r="H557" s="236"/>
      <c r="I557" s="236"/>
      <c r="J557" s="236"/>
      <c r="K557" s="236"/>
      <c r="L557" s="236"/>
    </row>
    <row r="558" spans="1:12" x14ac:dyDescent="0.2">
      <c r="A558" s="373"/>
      <c r="B558" s="236"/>
      <c r="C558" s="236"/>
      <c r="D558" s="236"/>
      <c r="E558" s="236"/>
      <c r="F558" s="236"/>
      <c r="G558" s="236"/>
      <c r="H558" s="236"/>
      <c r="I558" s="236"/>
      <c r="J558" s="236"/>
      <c r="K558" s="236"/>
      <c r="L558" s="236"/>
    </row>
    <row r="559" spans="1:12" x14ac:dyDescent="0.2">
      <c r="A559" s="236"/>
      <c r="B559" s="236"/>
      <c r="C559" s="236"/>
      <c r="D559" s="236"/>
      <c r="E559" s="236"/>
      <c r="F559" s="236"/>
      <c r="G559" s="236"/>
      <c r="H559" s="236"/>
      <c r="I559" s="236"/>
      <c r="J559" s="236"/>
      <c r="K559" s="236"/>
      <c r="L559" s="236"/>
    </row>
    <row r="560" spans="1:12" ht="135" customHeight="1" x14ac:dyDescent="0.2">
      <c r="A560" s="365" t="s">
        <v>700</v>
      </c>
      <c r="B560" s="365"/>
      <c r="C560" s="365"/>
      <c r="D560" s="365"/>
      <c r="E560" s="236"/>
      <c r="F560" s="236"/>
      <c r="G560" s="236"/>
      <c r="H560" s="236"/>
      <c r="I560" s="236"/>
      <c r="J560" s="236"/>
      <c r="K560" s="236"/>
      <c r="L560" s="236"/>
    </row>
    <row r="561" spans="1:12" x14ac:dyDescent="0.2">
      <c r="A561" s="236"/>
      <c r="B561" s="236"/>
      <c r="C561" s="236"/>
      <c r="D561" s="236"/>
      <c r="E561" s="236"/>
      <c r="F561" s="236"/>
      <c r="G561" s="236"/>
      <c r="H561" s="236"/>
      <c r="I561" s="236"/>
      <c r="J561" s="236"/>
      <c r="K561" s="236"/>
      <c r="L561" s="236"/>
    </row>
    <row r="562" spans="1:12" x14ac:dyDescent="0.2">
      <c r="A562" s="236"/>
      <c r="B562" s="236"/>
      <c r="C562" s="236"/>
      <c r="D562" s="236"/>
      <c r="E562" s="236"/>
      <c r="F562" s="236"/>
      <c r="G562" s="236"/>
      <c r="H562" s="236"/>
      <c r="I562" s="236"/>
      <c r="J562" s="236"/>
      <c r="K562" s="236"/>
      <c r="L562" s="236"/>
    </row>
    <row r="563" spans="1:12" x14ac:dyDescent="0.2">
      <c r="A563" s="261" t="s">
        <v>701</v>
      </c>
      <c r="B563" s="236"/>
      <c r="C563" s="236"/>
      <c r="D563" s="236"/>
      <c r="E563" s="236"/>
      <c r="F563" s="236"/>
      <c r="G563" s="236"/>
      <c r="H563" s="236"/>
      <c r="I563" s="236"/>
      <c r="J563" s="236"/>
      <c r="K563" s="236"/>
      <c r="L563" s="236"/>
    </row>
    <row r="564" spans="1:12" ht="49.5" customHeight="1" x14ac:dyDescent="0.2">
      <c r="A564" s="366" t="s">
        <v>702</v>
      </c>
      <c r="B564" s="366"/>
      <c r="C564" s="366"/>
      <c r="D564" s="366"/>
      <c r="E564" s="236"/>
      <c r="F564" s="236"/>
      <c r="G564" s="236"/>
      <c r="H564" s="236"/>
      <c r="I564" s="236"/>
      <c r="J564" s="236"/>
      <c r="K564" s="236"/>
      <c r="L564" s="236"/>
    </row>
  </sheetData>
  <mergeCells count="51">
    <mergeCell ref="A560:D560"/>
    <mergeCell ref="A564:D564"/>
    <mergeCell ref="A354:D354"/>
    <mergeCell ref="A256:D256"/>
    <mergeCell ref="H423:I423"/>
    <mergeCell ref="A493:A494"/>
    <mergeCell ref="B493:B494"/>
    <mergeCell ref="C493:C494"/>
    <mergeCell ref="D493:D494"/>
    <mergeCell ref="E493:E494"/>
    <mergeCell ref="F493:F494"/>
    <mergeCell ref="G493:G494"/>
    <mergeCell ref="H493:I493"/>
    <mergeCell ref="F363:G363"/>
    <mergeCell ref="A423:A424"/>
    <mergeCell ref="B423:B424"/>
    <mergeCell ref="C423:C424"/>
    <mergeCell ref="D423:D424"/>
    <mergeCell ref="E423:E424"/>
    <mergeCell ref="F423:F424"/>
    <mergeCell ref="G423:G424"/>
    <mergeCell ref="A363:A364"/>
    <mergeCell ref="B363:B364"/>
    <mergeCell ref="C363:C364"/>
    <mergeCell ref="D363:D364"/>
    <mergeCell ref="E363:E364"/>
    <mergeCell ref="A319:D319"/>
    <mergeCell ref="A322:D322"/>
    <mergeCell ref="A325:D325"/>
    <mergeCell ref="A328:D328"/>
    <mergeCell ref="A359:D359"/>
    <mergeCell ref="A292:D292"/>
    <mergeCell ref="A307:D307"/>
    <mergeCell ref="A310:D310"/>
    <mergeCell ref="A313:D313"/>
    <mergeCell ref="A316:D316"/>
    <mergeCell ref="A162:D162"/>
    <mergeCell ref="A165:D165"/>
    <mergeCell ref="A183:D183"/>
    <mergeCell ref="A286:D286"/>
    <mergeCell ref="A289:D289"/>
    <mergeCell ref="A86:D86"/>
    <mergeCell ref="A89:D89"/>
    <mergeCell ref="A92:D92"/>
    <mergeCell ref="A145:D145"/>
    <mergeCell ref="A159:D159"/>
    <mergeCell ref="A1:J67"/>
    <mergeCell ref="A73:D73"/>
    <mergeCell ref="A76:D76"/>
    <mergeCell ref="A79:D79"/>
    <mergeCell ref="A83:D8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D7E17C-8265-4DDB-9B21-39B029E44E98}">
  <ds:schemaRefs>
    <ds:schemaRef ds:uri="http://schemas.microsoft.com/sharepoint/v3/contenttype/forms"/>
  </ds:schemaRefs>
</ds:datastoreItem>
</file>

<file path=customXml/itemProps2.xml><?xml version="1.0" encoding="utf-8"?>
<ds:datastoreItem xmlns:ds="http://schemas.openxmlformats.org/officeDocument/2006/customXml" ds:itemID="{2CD1D3BB-E60A-4B6B-8BC9-D31F0BB516AF}">
  <ds:schemaRefs>
    <ds:schemaRef ds:uri="http://schemas.microsoft.com/office/2006/documentManagement/types"/>
    <ds:schemaRef ds:uri="http://www.w3.org/XML/1998/namespace"/>
    <ds:schemaRef ds:uri="http://purl.org/dc/elements/1.1/"/>
    <ds:schemaRef ds:uri="http://purl.org/dc/terms/"/>
    <ds:schemaRef ds:uri="2090b57c-2e4d-4ed9-b313-510fc704fe75"/>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EE5C207-7BD3-4AF7-9231-729B01E36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Opći podaci</vt:lpstr>
      <vt:lpstr>IFP</vt:lpstr>
      <vt:lpstr>ISD</vt:lpstr>
      <vt:lpstr>INT</vt:lpstr>
      <vt:lpstr>IPK</vt:lpstr>
      <vt:lpstr>Bilješke</vt:lpstr>
      <vt:lpstr>IFP!Print_Area</vt:lpstr>
      <vt:lpstr>IPK!Print_Area</vt:lpstr>
      <vt:lpstr>IFP!Print_Titles</vt:lpstr>
      <vt:lpstr>INT!Print_Titles</vt:lpstr>
      <vt:lpstr>IPK!Print_Titles</vt:lpstr>
      <vt:lpstr>IFP!Z_9D058C01_9196_4145_97FA_A878EDD78346_.wvu.PrintArea</vt:lpstr>
      <vt:lpstr>ISD!Z_9D058C01_9196_4145_97FA_A878EDD78346_.wvu.PrintArea</vt:lpstr>
      <vt:lpstr>IFP!Z_9D058C01_9196_4145_97FA_A878EDD78346_.wvu.PrintTitles</vt:lpstr>
      <vt:lpstr>ISD!Z_9D058C01_9196_4145_97FA_A878EDD78346_.wvu.PrintTitles</vt:lpstr>
      <vt:lpstr>IFP!Z_9D058C01_9196_4145_97FA_A878EDD78346_.wvu.Rows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Dostal Pilipić</dc:creator>
  <cp:lastModifiedBy>Jelena Matijević</cp:lastModifiedBy>
  <cp:lastPrinted>2023-01-13T09:47:38Z</cp:lastPrinted>
  <dcterms:created xsi:type="dcterms:W3CDTF">2022-10-13T07:58:57Z</dcterms:created>
  <dcterms:modified xsi:type="dcterms:W3CDTF">2025-04-02T11:33:02Z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